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Konkursai\Klaipėdos universiteto ligoninė\2025\04.08 vienkartinės priemonės radiolog. 1427013\"/>
    </mc:Choice>
  </mc:AlternateContent>
  <xr:revisionPtr revIDLastSave="0" documentId="13_ncr:1_{7A474AEF-DCBA-4428-8A57-4AC7E3862D44}"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097" i="1" l="1"/>
  <c r="F1084" i="1"/>
  <c r="F1096" i="1" s="1"/>
  <c r="F1097" i="1" s="1"/>
  <c r="F1098" i="1" s="1"/>
  <c r="G1074" i="1"/>
  <c r="F1069" i="1"/>
  <c r="G1073" i="1" s="1"/>
  <c r="G1059" i="1"/>
  <c r="F1051" i="1"/>
  <c r="F1058" i="1" s="1"/>
  <c r="F1059" i="1" s="1"/>
  <c r="F1060" i="1" s="1"/>
  <c r="G1041" i="1"/>
  <c r="G1040" i="1"/>
  <c r="F1034" i="1"/>
  <c r="F1040" i="1" s="1"/>
  <c r="F1041" i="1" s="1"/>
  <c r="F1042" i="1" s="1"/>
  <c r="G1024" i="1"/>
  <c r="F1016" i="1"/>
  <c r="F1023" i="1" s="1"/>
  <c r="F1024" i="1" s="1"/>
  <c r="F1025" i="1" s="1"/>
  <c r="G1006" i="1"/>
  <c r="G1005" i="1"/>
  <c r="F997" i="1"/>
  <c r="F1005" i="1" s="1"/>
  <c r="F1006" i="1" s="1"/>
  <c r="F1007" i="1" s="1"/>
  <c r="G987" i="1"/>
  <c r="F979" i="1"/>
  <c r="F986" i="1" s="1"/>
  <c r="F987" i="1" s="1"/>
  <c r="F988" i="1" s="1"/>
  <c r="G969" i="1"/>
  <c r="G968" i="1"/>
  <c r="F962" i="1"/>
  <c r="F968" i="1" s="1"/>
  <c r="F969" i="1" s="1"/>
  <c r="F970" i="1" s="1"/>
  <c r="G952" i="1"/>
  <c r="F940" i="1"/>
  <c r="F951" i="1" s="1"/>
  <c r="F952" i="1" s="1"/>
  <c r="F953" i="1" s="1"/>
  <c r="G930" i="1"/>
  <c r="G929" i="1"/>
  <c r="F920" i="1"/>
  <c r="F929" i="1" s="1"/>
  <c r="F930" i="1" s="1"/>
  <c r="F931" i="1" s="1"/>
  <c r="G910" i="1"/>
  <c r="F889" i="1"/>
  <c r="F909" i="1" s="1"/>
  <c r="F910" i="1" s="1"/>
  <c r="F911" i="1" s="1"/>
  <c r="G879" i="1"/>
  <c r="G878" i="1"/>
  <c r="F872" i="1"/>
  <c r="F878" i="1" s="1"/>
  <c r="F879" i="1" s="1"/>
  <c r="F880" i="1" s="1"/>
  <c r="G862" i="1"/>
  <c r="F853" i="1"/>
  <c r="F861" i="1" s="1"/>
  <c r="F862" i="1" s="1"/>
  <c r="F863" i="1" s="1"/>
  <c r="G843" i="1"/>
  <c r="G842" i="1"/>
  <c r="F832" i="1"/>
  <c r="F842" i="1" s="1"/>
  <c r="F843" i="1" s="1"/>
  <c r="F844" i="1" s="1"/>
  <c r="G822" i="1"/>
  <c r="F809" i="1"/>
  <c r="F821" i="1" s="1"/>
  <c r="F822" i="1" s="1"/>
  <c r="F823" i="1" s="1"/>
  <c r="G799" i="1"/>
  <c r="G798" i="1"/>
  <c r="F786" i="1"/>
  <c r="F798" i="1" s="1"/>
  <c r="F799" i="1" s="1"/>
  <c r="F800" i="1" s="1"/>
  <c r="G776" i="1"/>
  <c r="F764" i="1"/>
  <c r="G754" i="1"/>
  <c r="G753" i="1"/>
  <c r="F743" i="1"/>
  <c r="F753" i="1" s="1"/>
  <c r="F754" i="1" s="1"/>
  <c r="F755" i="1" s="1"/>
  <c r="G733" i="1"/>
  <c r="F722" i="1"/>
  <c r="G712" i="1"/>
  <c r="G711" i="1"/>
  <c r="F701" i="1"/>
  <c r="F711" i="1" s="1"/>
  <c r="F712" i="1" s="1"/>
  <c r="F713" i="1" s="1"/>
  <c r="G691" i="1"/>
  <c r="F680" i="1"/>
  <c r="G670" i="1"/>
  <c r="F661" i="1"/>
  <c r="F669" i="1" s="1"/>
  <c r="F670" i="1" s="1"/>
  <c r="F671" i="1" s="1"/>
  <c r="G651" i="1"/>
  <c r="F633" i="1"/>
  <c r="F650" i="1" s="1"/>
  <c r="F651" i="1" s="1"/>
  <c r="F652" i="1" s="1"/>
  <c r="G623" i="1"/>
  <c r="F613" i="1"/>
  <c r="F622" i="1" s="1"/>
  <c r="F623" i="1" s="1"/>
  <c r="F624" i="1" s="1"/>
  <c r="G603" i="1"/>
  <c r="G602" i="1"/>
  <c r="F596" i="1"/>
  <c r="F602" i="1" s="1"/>
  <c r="F603" i="1" s="1"/>
  <c r="F604" i="1" s="1"/>
  <c r="G586" i="1"/>
  <c r="F570" i="1"/>
  <c r="F585" i="1" s="1"/>
  <c r="F586" i="1" s="1"/>
  <c r="F587" i="1" s="1"/>
  <c r="G560" i="1"/>
  <c r="G559" i="1"/>
  <c r="F547" i="1"/>
  <c r="F559" i="1" s="1"/>
  <c r="F560" i="1" s="1"/>
  <c r="F561" i="1" s="1"/>
  <c r="G537" i="1"/>
  <c r="F518" i="1"/>
  <c r="F536" i="1" s="1"/>
  <c r="F537" i="1" s="1"/>
  <c r="F538" i="1" s="1"/>
  <c r="G508" i="1"/>
  <c r="G507" i="1"/>
  <c r="F499" i="1"/>
  <c r="F507" i="1" s="1"/>
  <c r="F508" i="1" s="1"/>
  <c r="F509" i="1" s="1"/>
  <c r="G489" i="1"/>
  <c r="F471" i="1"/>
  <c r="F488" i="1" s="1"/>
  <c r="F489" i="1" s="1"/>
  <c r="F490" i="1" s="1"/>
  <c r="G461" i="1"/>
  <c r="G460" i="1"/>
  <c r="F449" i="1"/>
  <c r="F460" i="1" s="1"/>
  <c r="F461" i="1" s="1"/>
  <c r="F462" i="1" s="1"/>
  <c r="G439" i="1"/>
  <c r="F428" i="1"/>
  <c r="F438" i="1" s="1"/>
  <c r="F439" i="1" s="1"/>
  <c r="F440" i="1" s="1"/>
  <c r="G418" i="1"/>
  <c r="G417" i="1"/>
  <c r="F401" i="1"/>
  <c r="F417" i="1" s="1"/>
  <c r="F418" i="1" s="1"/>
  <c r="F419" i="1" s="1"/>
  <c r="G391" i="1"/>
  <c r="F375" i="1"/>
  <c r="F390" i="1" s="1"/>
  <c r="F391" i="1" s="1"/>
  <c r="F392" i="1" s="1"/>
  <c r="G365" i="1"/>
  <c r="G364" i="1"/>
  <c r="F356" i="1"/>
  <c r="F364" i="1" s="1"/>
  <c r="F365" i="1" s="1"/>
  <c r="F366" i="1" s="1"/>
  <c r="G346" i="1"/>
  <c r="F337" i="1"/>
  <c r="F345" i="1" s="1"/>
  <c r="F346" i="1" s="1"/>
  <c r="F347" i="1" s="1"/>
  <c r="G327" i="1"/>
  <c r="G326" i="1"/>
  <c r="F318" i="1"/>
  <c r="F326" i="1" s="1"/>
  <c r="F327" i="1" s="1"/>
  <c r="F328" i="1" s="1"/>
  <c r="G308" i="1"/>
  <c r="F293" i="1"/>
  <c r="F307" i="1" s="1"/>
  <c r="F308" i="1" s="1"/>
  <c r="F309" i="1" s="1"/>
  <c r="G283" i="1"/>
  <c r="G282" i="1"/>
  <c r="F269" i="1"/>
  <c r="F282" i="1" s="1"/>
  <c r="F283" i="1" s="1"/>
  <c r="F284" i="1" s="1"/>
  <c r="G259" i="1"/>
  <c r="F246" i="1"/>
  <c r="F258" i="1" s="1"/>
  <c r="F259" i="1" s="1"/>
  <c r="F260" i="1" s="1"/>
  <c r="G236" i="1"/>
  <c r="G235" i="1"/>
  <c r="F223" i="1"/>
  <c r="F235" i="1" s="1"/>
  <c r="F236" i="1" s="1"/>
  <c r="F237" i="1" s="1"/>
  <c r="G213" i="1"/>
  <c r="F202" i="1"/>
  <c r="F212" i="1" s="1"/>
  <c r="F213" i="1" s="1"/>
  <c r="F214" i="1" s="1"/>
  <c r="G192" i="1"/>
  <c r="G191" i="1"/>
  <c r="F176" i="1"/>
  <c r="F191" i="1" s="1"/>
  <c r="F192" i="1" s="1"/>
  <c r="F193" i="1" s="1"/>
  <c r="G166" i="1"/>
  <c r="F154" i="1"/>
  <c r="F165" i="1" s="1"/>
  <c r="F166" i="1" s="1"/>
  <c r="F167" i="1" s="1"/>
  <c r="G144" i="1"/>
  <c r="G143" i="1"/>
  <c r="F133" i="1"/>
  <c r="F143" i="1" s="1"/>
  <c r="F144" i="1" s="1"/>
  <c r="F145" i="1" s="1"/>
  <c r="G123" i="1"/>
  <c r="F113" i="1"/>
  <c r="F122" i="1" s="1"/>
  <c r="F123" i="1" s="1"/>
  <c r="F124" i="1" s="1"/>
  <c r="G103" i="1"/>
  <c r="G102" i="1"/>
  <c r="F91" i="1"/>
  <c r="F102" i="1" s="1"/>
  <c r="F103" i="1" s="1"/>
  <c r="F104" i="1" s="1"/>
  <c r="G81" i="1"/>
  <c r="F74" i="1"/>
  <c r="F80" i="1" s="1"/>
  <c r="F81" i="1" s="1"/>
  <c r="F82" i="1" s="1"/>
  <c r="G64" i="1"/>
  <c r="G63" i="1"/>
  <c r="F57" i="1"/>
  <c r="F63" i="1" s="1"/>
  <c r="F64" i="1" s="1"/>
  <c r="F65" i="1" s="1"/>
  <c r="G47" i="1"/>
  <c r="F37" i="1"/>
  <c r="F46" i="1" s="1"/>
  <c r="F47" i="1" s="1"/>
  <c r="F48" i="1" s="1"/>
  <c r="G21" i="1"/>
  <c r="G650" i="1" l="1"/>
  <c r="G80" i="1"/>
  <c r="G165" i="1"/>
  <c r="G258" i="1"/>
  <c r="G345" i="1"/>
  <c r="G438" i="1"/>
  <c r="G536" i="1"/>
  <c r="G622" i="1"/>
  <c r="F690" i="1"/>
  <c r="F691" i="1" s="1"/>
  <c r="F692" i="1" s="1"/>
  <c r="G690" i="1"/>
  <c r="F732" i="1"/>
  <c r="F733" i="1" s="1"/>
  <c r="F734" i="1" s="1"/>
  <c r="G732" i="1"/>
  <c r="G46" i="1"/>
  <c r="G122" i="1"/>
  <c r="G212" i="1"/>
  <c r="G307" i="1"/>
  <c r="G390" i="1"/>
  <c r="G488" i="1"/>
  <c r="G585" i="1"/>
  <c r="G669" i="1"/>
  <c r="F775" i="1"/>
  <c r="F776" i="1" s="1"/>
  <c r="F777" i="1" s="1"/>
  <c r="G775" i="1"/>
  <c r="G1096" i="1"/>
  <c r="G821" i="1"/>
  <c r="G861" i="1"/>
  <c r="G909" i="1"/>
  <c r="G951" i="1"/>
  <c r="G986" i="1"/>
  <c r="G1023" i="1"/>
  <c r="G1058" i="1"/>
  <c r="F1073" i="1"/>
  <c r="F1074" i="1" s="1"/>
  <c r="F1075" i="1" s="1"/>
</calcChain>
</file>

<file path=xl/sharedStrings.xml><?xml version="1.0" encoding="utf-8"?>
<sst xmlns="http://schemas.openxmlformats.org/spreadsheetml/2006/main" count="2079" uniqueCount="1254">
  <si>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</si>
  <si>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</si>
  <si>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</si>
  <si>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</si>
  <si>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</si>
  <si>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</si>
  <si>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</si>
  <si>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</si>
  <si>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</si>
  <si>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</si>
  <si>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</si>
  <si>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</si>
  <si>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</si>
  <si>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</si>
  <si>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</si>
  <si>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</si>
  <si>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</si>
  <si>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</si>
  <si>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</si>
  <si>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</si>
  <si>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</si>
  <si>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</si>
  <si>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</si>
  <si>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</si>
  <si>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</si>
  <si>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</si>
  <si>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</si>
  <si>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INTRODIUSERIAI SU HEMOSTATINIU VOŽTUVU</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</si>
  <si>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</si>
  <si>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</si>
  <si>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</si>
  <si>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</si>
  <si>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</si>
  <si>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</si>
  <si>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</si>
  <si>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</si>
  <si>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</si>
  <si>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</si>
  <si>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1.</t>
  </si>
  <si>
    <t>Introdiuseriai su hemostatiniu vožtuvu</t>
  </si>
  <si>
    <t>1.1.</t>
  </si>
  <si>
    <t>vnt</t>
  </si>
  <si>
    <t>1.1.1.</t>
  </si>
  <si>
    <t>Vienkart.,steril.</t>
  </si>
  <si>
    <t>1.1.2.</t>
  </si>
  <si>
    <t xml:space="preserve">Specialios formos introdiuseriai užtikrinantys mažesnį krešumą, </t>
  </si>
  <si>
    <t>1.1.3.</t>
  </si>
  <si>
    <t xml:space="preserve">Dydžiai 4F, 5F, 6F, 7F, 8F, 9F ilgis 11cm, 25cm </t>
  </si>
  <si>
    <t>1.1.4.</t>
  </si>
  <si>
    <t>vielos diametras 0,035” (ilgis 45 cm prie introducerio 11 cm ilgio ir 80 cm prie introdiucerio 25 cm ilgio)</t>
  </si>
  <si>
    <t>1.1.5.</t>
  </si>
  <si>
    <t>Introdiuseriai su rengenokontrastiniu galiuku,</t>
  </si>
  <si>
    <t>1.1.6.</t>
  </si>
  <si>
    <t>Visi introdiuseriai su 3 padėčių sklende,</t>
  </si>
  <si>
    <t>1.1.7.</t>
  </si>
  <si>
    <t>Introdiuserio fiksatorius besisukantis apie savo ašį,</t>
  </si>
  <si>
    <t>1.1.8.</t>
  </si>
  <si>
    <t>Įmovos pagal dydį yra koduotos spalva</t>
  </si>
  <si>
    <t>Suma be PVM</t>
  </si>
  <si>
    <t>Taikomas PVM dydis (%)</t>
  </si>
  <si>
    <t>PVM suma</t>
  </si>
  <si>
    <t>Suma su PVM</t>
  </si>
  <si>
    <t>2. DALIS</t>
  </si>
  <si>
    <t>ROSEN TIPO PALAIKANTI STANDŽIOJI VIELA</t>
  </si>
  <si>
    <t>2.</t>
  </si>
  <si>
    <t>ROSEN tipo palaikanti standžioji viela</t>
  </si>
  <si>
    <t>2.1.</t>
  </si>
  <si>
    <t>Vnt</t>
  </si>
  <si>
    <t>2.1.1.</t>
  </si>
  <si>
    <t>Didelio standumo palaikanti Rosen tipo viela skirta didelio diametro stentų ir periferinių stentgraftų implantacijoms.</t>
  </si>
  <si>
    <t>2.1.2.</t>
  </si>
  <si>
    <t xml:space="preserve"> Plieninė dengta PTFE viela. </t>
  </si>
  <si>
    <t>2.1.3.</t>
  </si>
  <si>
    <t xml:space="preserve">Ilgis turi būti įvairus 145 cm, 180 cm, 260 cm. </t>
  </si>
  <si>
    <t>2.1.4.</t>
  </si>
  <si>
    <t xml:space="preserve">Diametras 0,035”. </t>
  </si>
  <si>
    <t>2.1.5.</t>
  </si>
  <si>
    <t>Lankstus vielos galiukas viengubos J formos kreivės, ilgis 1,5 cm.</t>
  </si>
  <si>
    <t>3. DALIS</t>
  </si>
  <si>
    <t>SPECIALIOS PTA VIELOS SUDĖTINGOMS STENOZĖMS, VINGIUOTOMS KRAUJAGYSLĖMS</t>
  </si>
  <si>
    <t>3.</t>
  </si>
  <si>
    <t>Specialios PTA vielos sudėtingoms stenozėms, vingiuotoms kraujagyslėms</t>
  </si>
  <si>
    <t>3.1.</t>
  </si>
  <si>
    <t>3.1.1.</t>
  </si>
  <si>
    <t>Galiukas iš nitinolinio vamzdelio su mikro įpjovomis sukuriant precizišką sukimo momento perdavimą, neprarandant lankstumo</t>
  </si>
  <si>
    <t>3.1.2.</t>
  </si>
  <si>
    <t>Vidutinės atramos nitinolinė šerdis.</t>
  </si>
  <si>
    <t>3.1.3.</t>
  </si>
  <si>
    <t xml:space="preserve"> Hibridinė hidrofilinės dangos struktūra - distalinis galiukas nepadengtas, proksimalinis galiukas padengtas.</t>
  </si>
  <si>
    <t>3.1.4.</t>
  </si>
  <si>
    <t>Diametras: 0.014”</t>
  </si>
  <si>
    <t>3.1.5.</t>
  </si>
  <si>
    <t>Ilgis: 185 cm,300 cm</t>
  </si>
  <si>
    <t>4. DALIS</t>
  </si>
  <si>
    <t>VIELA DIAGNOSTIKAI 0,035 300CM.</t>
  </si>
  <si>
    <t>4.</t>
  </si>
  <si>
    <t>Viela diagnostikai 0,035 300cm.</t>
  </si>
  <si>
    <t>4.1.</t>
  </si>
  <si>
    <t>4.1.1.</t>
  </si>
  <si>
    <t>Dviejų dalių kontrukcija</t>
  </si>
  <si>
    <t>4.1.2.</t>
  </si>
  <si>
    <t>Vidinė dalis pagaminta iš nerūdijančio plieno</t>
  </si>
  <si>
    <t>4.1.3.</t>
  </si>
  <si>
    <t>Išorinė dalis spiralinė padengta teflonu – gero slidumo</t>
  </si>
  <si>
    <t>4.1.4.</t>
  </si>
  <si>
    <t>0,021”; 0,025“; 0,032”; 0,035”; 0,038”- diametrų</t>
  </si>
  <si>
    <t>4.1.5.</t>
  </si>
  <si>
    <t>J formos, tiesios</t>
  </si>
  <si>
    <t>4.1.6.</t>
  </si>
  <si>
    <t>J radiusai 1,5-15 mm</t>
  </si>
  <si>
    <t>4.1.7.</t>
  </si>
  <si>
    <t>J formos galą galima ištiesinti pirštais</t>
  </si>
  <si>
    <t>4.1.8.</t>
  </si>
  <si>
    <t>Lankstus distalinis galiuko ilgis: 7, 10 cm</t>
  </si>
  <si>
    <t>4.1.9.</t>
  </si>
  <si>
    <t>Įvairaus stangrumo</t>
  </si>
  <si>
    <t>4.1.10.</t>
  </si>
  <si>
    <t>Ilgių: 50-300 cm</t>
  </si>
  <si>
    <t>5. DALIS</t>
  </si>
  <si>
    <t>DVIGUBOS KONSTRUKCIJOS 0.014” VIELA SELEKTYVIAI DIAGNOSTIKAI IR LĖTINĖMS OKLIUZIJOMS</t>
  </si>
  <si>
    <t>5.</t>
  </si>
  <si>
    <t>Dvigubos konstrukcijos 0.014” viela selektyviai diagnostikai ir lėtinėms okliuzijoms</t>
  </si>
  <si>
    <t>5.1.</t>
  </si>
  <si>
    <t>5.1.1.</t>
  </si>
  <si>
    <t>Dviguba hibridinė konstrukcija: nerūdijančio plieno ir nitinolio, proksimalinė dalis plieninė - tvirtumui, distalinė –nitinolinės šerdies galiukas tolygiai smailėjantis konusu (nelaiptuotas) - manevringumui.</t>
  </si>
  <si>
    <t>5.1.2.</t>
  </si>
  <si>
    <t xml:space="preserve"> Gera atrama, minkštas atraumatinis, spiralinis, formuojamas nitinolio galiukas.</t>
  </si>
  <si>
    <t>5.1.3.</t>
  </si>
  <si>
    <t>Hidrofilinė danga</t>
  </si>
  <si>
    <t>5.1.4.</t>
  </si>
  <si>
    <t>Dviejų standumo laipsnių.</t>
  </si>
  <si>
    <t>5.1.5.</t>
  </si>
  <si>
    <t>dviejų skirtingų galiuko svorių (tip load) - 2,8 g ir 3,5 g</t>
  </si>
  <si>
    <t>5.1.6.</t>
  </si>
  <si>
    <t>Rentgenokontrastinis polimerinis vielos galiukas ir  3 cm rentgenokontrastinė spiralė tiksliam pozicionavimui.</t>
  </si>
  <si>
    <t>5.1.7.</t>
  </si>
  <si>
    <t>0,014" diametro</t>
  </si>
  <si>
    <t>5.1.8.</t>
  </si>
  <si>
    <t>Ilgiai: nuo 190 iki 300cm</t>
  </si>
  <si>
    <t>6. DALIS</t>
  </si>
  <si>
    <t>PTA BALIONINIS KATETERIS 0,018 VIELAI</t>
  </si>
  <si>
    <t>6.</t>
  </si>
  <si>
    <t>PTA BALIONINIS KATETERIS 0,018 vielai</t>
  </si>
  <si>
    <t>6.1.</t>
  </si>
  <si>
    <t>6.1.1.</t>
  </si>
  <si>
    <t>Įvedimo sistema OTW.</t>
  </si>
  <si>
    <t>6.1.2.</t>
  </si>
  <si>
    <t>Viela pravedėjas 0.018”.</t>
  </si>
  <si>
    <t>6.1.3.</t>
  </si>
  <si>
    <t>Kateterio galiukas – trumpas, kūgiškas, žemo profilio</t>
  </si>
  <si>
    <t>6.1.4.</t>
  </si>
  <si>
    <t>Baliono diametrai  3.0; 3.5; 4.0; 5.0; 6.0; 7.0mm.</t>
  </si>
  <si>
    <t>6.1.5.</t>
  </si>
  <si>
    <t>Baliono ilgiai 20; 40; 60; 80; 120; 150; 170; 200 mm.</t>
  </si>
  <si>
    <t>6.1.6.</t>
  </si>
  <si>
    <t>Kateterio ilgis 90 - 150 cm.</t>
  </si>
  <si>
    <t>6.1.7.</t>
  </si>
  <si>
    <t xml:space="preserve">Introdiuceris iki 5F </t>
  </si>
  <si>
    <t>6.1.8.</t>
  </si>
  <si>
    <t>Nominalus slėgis nuo 6 atm.</t>
  </si>
  <si>
    <t>6.1.9.</t>
  </si>
  <si>
    <t>RBP 12-15 atm.</t>
  </si>
  <si>
    <t>7. DALIS</t>
  </si>
  <si>
    <t xml:space="preserve">PTA BALIONINIS KATETERIS 0,035 VIELAI </t>
  </si>
  <si>
    <t>7.</t>
  </si>
  <si>
    <t xml:space="preserve">PTA balioninis kateteris 0,035 vielai </t>
  </si>
  <si>
    <t>7.1.</t>
  </si>
  <si>
    <t>7.1.1.</t>
  </si>
  <si>
    <t xml:space="preserve">PTA balioniniai kateteriai rutininėms procedūroms (OTW tipo)                                                                                                                              </t>
  </si>
  <si>
    <t>7.1.2.</t>
  </si>
  <si>
    <t xml:space="preserve">gero slydimo, baliono galai su hidrofiline danga, centrinė baliono dalis be dangos, kad išvengti išilginės dislokacijos </t>
  </si>
  <si>
    <t>7.1.3.</t>
  </si>
  <si>
    <t>naudojami su 0,035” PTA vielomis;</t>
  </si>
  <si>
    <t>7.1.4.</t>
  </si>
  <si>
    <t>žemo profilio:</t>
  </si>
  <si>
    <t>7.1.5.</t>
  </si>
  <si>
    <t>nominalus slėgis – ne mažiau 8 atm, baliono plyšimo slėgis (RBP) – ne mažiau 18 atm mažo diametro trumpiems ir 11atm didelio diametro ilgiems balionams);</t>
  </si>
  <si>
    <t>7.1.6.</t>
  </si>
  <si>
    <t>2 rentgenokontrastiniai markeriai;</t>
  </si>
  <si>
    <t>7.1.7.</t>
  </si>
  <si>
    <t>balionai įvairių ilgių (20 - 300 mm)</t>
  </si>
  <si>
    <t>7.1.8.</t>
  </si>
  <si>
    <t>diametrai (3,00 - 12,00 mm)</t>
  </si>
  <si>
    <t>7.1.9.</t>
  </si>
  <si>
    <t>visų diametrų balionai turi praeiti per 5F introdiuserį;</t>
  </si>
  <si>
    <t>7.1.10.</t>
  </si>
  <si>
    <t>balioninio kateterių naudojamas ilgis  80-85cm ir 130-135cm;</t>
  </si>
  <si>
    <t>8. DALIS</t>
  </si>
  <si>
    <t>PERIFERINIS BALIONINIS DILATACINIS KATETERIS</t>
  </si>
  <si>
    <t>8.</t>
  </si>
  <si>
    <t>Periferinis balioninis dilatacinis kateteris</t>
  </si>
  <si>
    <t>8.1.</t>
  </si>
  <si>
    <t>8.1.1.</t>
  </si>
  <si>
    <t>8.1.2.</t>
  </si>
  <si>
    <t xml:space="preserve"> Baliono diametras nuo 3.0 iki 12.0 mm.</t>
  </si>
  <si>
    <t>8.1.3.</t>
  </si>
  <si>
    <t xml:space="preserve"> Baliono ilgis  nuo 20 iki 200 mm.</t>
  </si>
  <si>
    <t>8.1.4.</t>
  </si>
  <si>
    <t xml:space="preserve"> Kateterio ilgis 40, 75, 135 cm.</t>
  </si>
  <si>
    <t>8.1.5.</t>
  </si>
  <si>
    <t xml:space="preserve"> Metalinis pravedėjas 0,035‘‘</t>
  </si>
  <si>
    <t>8.1.6.</t>
  </si>
  <si>
    <t xml:space="preserve"> Turi atlaikyti slėgį:</t>
  </si>
  <si>
    <t>8.1.7.</t>
  </si>
  <si>
    <t xml:space="preserve">    iki 24 atmosferų - 3.0 mm - 6.0 mm balioniniui kateteriui;</t>
  </si>
  <si>
    <t>8.1.8.</t>
  </si>
  <si>
    <t xml:space="preserve">    iki 20 atmosferų - 7-8 mm balioniniams kateteriams.</t>
  </si>
  <si>
    <t>8.1.9.</t>
  </si>
  <si>
    <t xml:space="preserve">   Introdiuseris:</t>
  </si>
  <si>
    <t>8.1.10.</t>
  </si>
  <si>
    <t xml:space="preserve">    5F- 3.0 - 7.0 mm balioniniui kateteriui;</t>
  </si>
  <si>
    <t>8.1.11.</t>
  </si>
  <si>
    <t xml:space="preserve">    6F-  8.0 - 10.0  mm balioniniams kateteriams ;                                                                                                                                 </t>
  </si>
  <si>
    <t>8.1.12.</t>
  </si>
  <si>
    <t xml:space="preserve">7F - 12.00 mm balioniniams kateteriams             </t>
  </si>
  <si>
    <t>8.1.13.</t>
  </si>
  <si>
    <t xml:space="preserve">  1.5 mm Platinum-Iridium markeriai,                               </t>
  </si>
  <si>
    <t>8.1.14.</t>
  </si>
  <si>
    <t xml:space="preserve"> kateteris zemo profilio ne daugiau  0,040''                              </t>
  </si>
  <si>
    <t>9. DALIS</t>
  </si>
  <si>
    <t>PERIFERINIS BALIONINIS DILATACINIS KATETERIS (NAUDOJAMI ŽEMIAU KELIO)</t>
  </si>
  <si>
    <t>9.</t>
  </si>
  <si>
    <t>Periferinis balioninis dilatacinis kateteris (naudojami žemiau kelio)</t>
  </si>
  <si>
    <t>9.1.</t>
  </si>
  <si>
    <t>9.1.1.</t>
  </si>
  <si>
    <t>9.1.2.</t>
  </si>
  <si>
    <t>Baliono diametras nuo 1.5 iki  4.0 mm.</t>
  </si>
  <si>
    <t>9.1.3.</t>
  </si>
  <si>
    <t>Baliono ilgis  nuo 20 iki 220 mm.</t>
  </si>
  <si>
    <t>9.1.4.</t>
  </si>
  <si>
    <t xml:space="preserve">Kateterio ilgis 90, 150 cm  , OTW ir Monorail tipo </t>
  </si>
  <si>
    <t>9.1.5.</t>
  </si>
  <si>
    <t>Metalinis pravedėjas 0,014'' .</t>
  </si>
  <si>
    <t>9.1.6.</t>
  </si>
  <si>
    <t xml:space="preserve">Nominalinis spaudimas 8 atm.,RTB 14 atm </t>
  </si>
  <si>
    <t>9.1.7.</t>
  </si>
  <si>
    <t>Introdiuseris:  4F</t>
  </si>
  <si>
    <t>9.1.8.</t>
  </si>
  <si>
    <t>2.0 mm Platinum-Iridium markeriai,Nybax baliono medziaga su hydrofiliniu padengimu</t>
  </si>
  <si>
    <t>9.1.9.</t>
  </si>
  <si>
    <t>kateteris ultra-zemo profilio ne daugiau  0,017''</t>
  </si>
  <si>
    <t>10. DALIS</t>
  </si>
  <si>
    <t> VAISTUS IŠSKIRIANTYS PTA BALIONAI 0,035” VIELAI</t>
  </si>
  <si>
    <t>10.</t>
  </si>
  <si>
    <t> Vaistus išskiriantys PTA balionai 0,035” vielai</t>
  </si>
  <si>
    <t>10.1.</t>
  </si>
  <si>
    <t>10.1.1.</t>
  </si>
  <si>
    <t xml:space="preserve">Vaistus išskiriantys PTA balioniniai kateteriai (OTW tipo)                                                                                                                                                            </t>
  </si>
  <si>
    <t>10.1.2.</t>
  </si>
  <si>
    <t>Dengti Paclitaxel-Urea junginiu, išskiriantys vaistą Paklitakselį;</t>
  </si>
  <si>
    <t>10.1.3.</t>
  </si>
  <si>
    <t>10.1.4.</t>
  </si>
  <si>
    <t>10.1.5.</t>
  </si>
  <si>
    <t>aukšto slėgio (nominalus slėgis – ne mažiau 8 atm, baliono plyšimo slėgis (RBP) – ne mažiau 18 atm mažo diametro trumpiems ir 14atm didelio diametro ilgiems balionams);</t>
  </si>
  <si>
    <t>10.1.6.</t>
  </si>
  <si>
    <t>10.1.7.</t>
  </si>
  <si>
    <t>balionai įvairių ilgių 40 - 120 mm</t>
  </si>
  <si>
    <t>10.1.8.</t>
  </si>
  <si>
    <t>diametrų 4,00 - 7,00 mm</t>
  </si>
  <si>
    <t>10.1.9.</t>
  </si>
  <si>
    <t>visų diametrų balionai turi praeiti per 6F introdiuserį;</t>
  </si>
  <si>
    <t>10.1.10.</t>
  </si>
  <si>
    <t>balioninio kateterių naudojamas ilgis priklausomai nuo procedūros technikos 80-85cm ir 130-135cm;</t>
  </si>
  <si>
    <t>10.1.11.</t>
  </si>
  <si>
    <t>universalaus panaudojimo – plėtimams ir stentavimui;</t>
  </si>
  <si>
    <t>11. DALIS</t>
  </si>
  <si>
    <t>PTA BALIONAS, DENGTAS SIROLIMU</t>
  </si>
  <si>
    <t>11.</t>
  </si>
  <si>
    <t>PTA balionas, dengtas Sirolimu</t>
  </si>
  <si>
    <t>11.1.</t>
  </si>
  <si>
    <t>11.1.1.</t>
  </si>
  <si>
    <t>Balionas turi būti suspaustas ne mažiau, kaip per 6 klostes.</t>
  </si>
  <si>
    <t>11.1.2.</t>
  </si>
  <si>
    <t>Įstūmimo sistema OTW („per vielą“) 0,018“ ir 0,035“ vieloms.</t>
  </si>
  <si>
    <t>11.1.3.</t>
  </si>
  <si>
    <t>Įstūmimo sistema Rx ir OTW 0,014“ vielai.</t>
  </si>
  <si>
    <t>11.1.4.</t>
  </si>
  <si>
    <t>Sirolimo dozė ne mažiau 1,27 mikrogramai kvadratiniam mm.</t>
  </si>
  <si>
    <t>11.1.5.</t>
  </si>
  <si>
    <t>Sirolimo (ir baliono) paviršius turi būti slidus, tai yra, hidrofilinis.</t>
  </si>
  <si>
    <t>11.1.6.</t>
  </si>
  <si>
    <t>Sirolimas sujungtas su fosfolipidiniu ar analogišku nešikliu.</t>
  </si>
  <si>
    <t>11.1.7.</t>
  </si>
  <si>
    <t>Turi būti mažiau 2 rentgenokontrastinės žymės.</t>
  </si>
  <si>
    <t>11.1.8.</t>
  </si>
  <si>
    <t>Kateterio ilgiai turi apimti ne mažesnį intervalą nuo 80 cm iki 150 cm.</t>
  </si>
  <si>
    <t>11.1.9.</t>
  </si>
  <si>
    <t>Tinkami naudoti nuo 5 Fr introdiuserių</t>
  </si>
  <si>
    <t>11.1.10.</t>
  </si>
  <si>
    <t>Baliono ilgių intervalas turi būti ne mažesnis nei nuo 2 cm iki 20 cm.</t>
  </si>
  <si>
    <t>11.1.11.</t>
  </si>
  <si>
    <t>Baliono diametrų intervalas turi būti ne mažesnis nei nuo 1,5 mm iki 12 mm.</t>
  </si>
  <si>
    <t>12. DALIS</t>
  </si>
  <si>
    <t>PAKLITAKSELIU DENGTAS BALIONAS 0,014 VIELAI</t>
  </si>
  <si>
    <t>12.</t>
  </si>
  <si>
    <t>paklitakseliu dengtas balionas 0,014 vielai</t>
  </si>
  <si>
    <t>12.1.</t>
  </si>
  <si>
    <t>12.1.1.</t>
  </si>
  <si>
    <t>OTW tipo</t>
  </si>
  <si>
    <t>12.1.2.</t>
  </si>
  <si>
    <t>Naudojamas kateterio ilgis: 100 cm ir 150 cm</t>
  </si>
  <si>
    <t>12.1.3.</t>
  </si>
  <si>
    <t>Rekomenduojama kreipiamoji viela: 0,014”</t>
  </si>
  <si>
    <t>12.1.4.</t>
  </si>
  <si>
    <t>Visi dydžiai pritaikyti 4F introdiuseriui</t>
  </si>
  <si>
    <t>12.1.5.</t>
  </si>
  <si>
    <t>Galiuko profilis: 0,017”</t>
  </si>
  <si>
    <t>12.1.6.</t>
  </si>
  <si>
    <t>Kirtimo profilis: nuo 0,026" iki 0,042"</t>
  </si>
  <si>
    <t>12.1.7.</t>
  </si>
  <si>
    <t>Nominalus slėgis: 7 atm</t>
  </si>
  <si>
    <t>12.1.8.</t>
  </si>
  <si>
    <t>RBP: 16 atm</t>
  </si>
  <si>
    <t>12.1.9.</t>
  </si>
  <si>
    <t>ABP: 22 atm</t>
  </si>
  <si>
    <t>12.1.10.</t>
  </si>
  <si>
    <t>Patentuota dengimo technologija TransferTech</t>
  </si>
  <si>
    <t>12.1.11.</t>
  </si>
  <si>
    <t>Baliono skersmuo: 1,50; 2,00; 2,50; 3,00; 3,50; 4;00 mm.</t>
  </si>
  <si>
    <t>12.1.12.</t>
  </si>
  <si>
    <t>Baliono ilgis: 40; 60; 80; 120; 150; 200 mm.</t>
  </si>
  <si>
    <t>13. DALIS</t>
  </si>
  <si>
    <t xml:space="preserve">KORONARINIS IR „PERIFERIJOS“ PAKLITAKSELIO BALIONAS  </t>
  </si>
  <si>
    <t>13.</t>
  </si>
  <si>
    <t xml:space="preserve">koronarinis ir „periferijos“ paklitakselio balionas  </t>
  </si>
  <si>
    <t>13.1.</t>
  </si>
  <si>
    <t>13.1.1.</t>
  </si>
  <si>
    <t>balionas padengtas vaistu 360’ laipsnių kampu;</t>
  </si>
  <si>
    <t>13.1.2.</t>
  </si>
  <si>
    <t xml:space="preserve">kad apsaugoti vaistą nuo mechaninių pažeidimų jis padengtas komzitu: apsauginis gelis, vaisto nešėjas ir vaisto (paklitakselio) bazė; </t>
  </si>
  <si>
    <t>13.1.3.</t>
  </si>
  <si>
    <t>įvedant balioną prarandama ne daugiau 5 % vaisto;</t>
  </si>
  <si>
    <t>13.1.4.</t>
  </si>
  <si>
    <t>nereikalinga stenozės predilatacija;</t>
  </si>
  <si>
    <t>13.1.5.</t>
  </si>
  <si>
    <t>Suderinamas su 0,014 - 0,018 viela</t>
  </si>
  <si>
    <t>13.1.6.</t>
  </si>
  <si>
    <t>Suderinamas su 4F introdiuseriu</t>
  </si>
  <si>
    <t>13.1.7.</t>
  </si>
  <si>
    <t>vaisto dozavimas po baliono panaudojimo: po 1 val. – ~250 μmol/l, po 7 parų - ~70 μmol/l, po 30 parų 5-10 μmol/l;</t>
  </si>
  <si>
    <t>13.1.8.</t>
  </si>
  <si>
    <t>vaistas atsiskiria jau esant 6 atm slėgiui;</t>
  </si>
  <si>
    <t>13.1.9.</t>
  </si>
  <si>
    <t>baliono galiukas ne storesnis, nei 0,017'';</t>
  </si>
  <si>
    <t>13.1.10.</t>
  </si>
  <si>
    <t>balionas - 3 sluoksnių Pebax medžiagos;</t>
  </si>
  <si>
    <t>13.1.11.</t>
  </si>
  <si>
    <t>kateteris ne trumpesnis, nei 135 cm;</t>
  </si>
  <si>
    <t>13.1.12.</t>
  </si>
  <si>
    <t>kateterio balionėlio ilgiai: 10-250 mm,.</t>
  </si>
  <si>
    <t>13.1.13.</t>
  </si>
  <si>
    <t xml:space="preserve"> diametrai: 1,5-8mm</t>
  </si>
  <si>
    <t>14. DALIS</t>
  </si>
  <si>
    <t>SPECIALUS PTA PJAUNANTIS BALIONAS</t>
  </si>
  <si>
    <t>14.</t>
  </si>
  <si>
    <t>Specialus PTA pjaunantis balionas</t>
  </si>
  <si>
    <t>14.1.</t>
  </si>
  <si>
    <t>14.1.1.</t>
  </si>
  <si>
    <t>14.1.2.</t>
  </si>
  <si>
    <t>Baliono diametras 2.0 - 8.0 mm.</t>
  </si>
  <si>
    <t>14.1.3.</t>
  </si>
  <si>
    <t>Baliono ilgis  15 - 20 mm.</t>
  </si>
  <si>
    <t>14.1.4.</t>
  </si>
  <si>
    <t xml:space="preserve">Kateterio ilgis 50, 90 cm,135 cm,140 cm </t>
  </si>
  <si>
    <t>14.1.5.</t>
  </si>
  <si>
    <t>Metalinis pravedėjas 0,014''  (2.00 - 4.00 diam. kateterio) , 0,018'' (5.0-8.0 mm diam.kateterio)</t>
  </si>
  <si>
    <t>14.1.6.</t>
  </si>
  <si>
    <t xml:space="preserve">Nominalinis spaudimas 6 atm.,RBP 10 atm </t>
  </si>
  <si>
    <t>14.1.7.</t>
  </si>
  <si>
    <t>Introdiuseris:  6F (2.0-4.0 diam.) ir 7F (5.0-8.0 diam.)</t>
  </si>
  <si>
    <t>15. DALIS</t>
  </si>
  <si>
    <t>LABAI AUKŠTO SLĖGIO (ANGL. ULTRA NON-COMPLIANT) PTA BALIONINIAI KATETERIAI SU INDEFLIATORIUMI:</t>
  </si>
  <si>
    <t>15.</t>
  </si>
  <si>
    <t>Labai aukšto slėgio (angl. ultra non-compliant) PTA balioniniai kateteriai su indefliatoriumi:</t>
  </si>
  <si>
    <t>15.1.</t>
  </si>
  <si>
    <t>15.1.1.</t>
  </si>
  <si>
    <t>OTW arba jai lygiavertė sistema, naudojami su 0.035'' PTA vielomis;</t>
  </si>
  <si>
    <t>15.1.2.</t>
  </si>
  <si>
    <t xml:space="preserve"> žemo profilio: balionai iki 9x20 mm suderinami su 6 F introdiuseriu;</t>
  </si>
  <si>
    <t>15.1.3.</t>
  </si>
  <si>
    <t>labai aukšto slėgio (iki 8x60 mm balionų RBP ≥ 40 atm);</t>
  </si>
  <si>
    <t>15.1.4.</t>
  </si>
  <si>
    <t xml:space="preserve"> kateterių ilgiai 50 arba 75 cm pasirinktinai;</t>
  </si>
  <si>
    <t>15.1.5.</t>
  </si>
  <si>
    <t xml:space="preserve">balionų diametrai 4 - 12 mm, </t>
  </si>
  <si>
    <t>15.1.6.</t>
  </si>
  <si>
    <t>ilgiai 20 - 100 mm pasirinktinai;</t>
  </si>
  <si>
    <t>15.1.7.</t>
  </si>
  <si>
    <t xml:space="preserve"> kiekvienas balionas komplektuojamas su specialiu (slėgis iki 40 atm) indefliatoriumi.</t>
  </si>
  <si>
    <t>16. DALIS</t>
  </si>
  <si>
    <t>LABAI DIDELIO DIAMETRO IR AUKŠTO SLĖGIO (ANG. ULTRA NON-COMPLIANT) PTA BALIONINIAI KATETERIAI:</t>
  </si>
  <si>
    <t>16.</t>
  </si>
  <si>
    <t>Labai didelio diametro ir aukšto slėgio (ang. Ultra non-compliant) PTA balioniniai kateteriai:</t>
  </si>
  <si>
    <t>16.1.</t>
  </si>
  <si>
    <t>16.1.1.</t>
  </si>
  <si>
    <t>OTW tipo naudojami su 0,035“ viela pravedėja;</t>
  </si>
  <si>
    <t>16.1.2.</t>
  </si>
  <si>
    <t>Suderinami su 7-12 F introdiuseriais;</t>
  </si>
  <si>
    <t>16.1.3.</t>
  </si>
  <si>
    <t>Darbinis RBP nuo 12 iki 18 atm;</t>
  </si>
  <si>
    <t>16.1.4.</t>
  </si>
  <si>
    <t>Darbiniai kateterio ilgiai 80 ir 120 cm;</t>
  </si>
  <si>
    <t>16.1.5.</t>
  </si>
  <si>
    <t>Balionų diametrai 12, 14, 16, 18, 20, 22, 24, 26 mm,</t>
  </si>
  <si>
    <t>16.1.6.</t>
  </si>
  <si>
    <t>ilgiai 20, 40, 60 mm;</t>
  </si>
  <si>
    <t>16.1.7.</t>
  </si>
  <si>
    <t>Turi du rentgenokontrastinius markerius;</t>
  </si>
  <si>
    <t>17. DALIS</t>
  </si>
  <si>
    <t>PERIFERINIAI KRAUJAGYSLIŲ STENTAI SAVAIME BESIPLEČIANTYS</t>
  </si>
  <si>
    <t>17.</t>
  </si>
  <si>
    <t>Periferiniai kraujagyslių stentai savaime besiplečiantys</t>
  </si>
  <si>
    <t>17.1.</t>
  </si>
  <si>
    <t>17.1.1.</t>
  </si>
  <si>
    <t>Kateteris OTW tipo.</t>
  </si>
  <si>
    <t>17.1.2.</t>
  </si>
  <si>
    <t>Viela pravedėjas 0.018".</t>
  </si>
  <si>
    <t>17.1.3.</t>
  </si>
  <si>
    <t>Stento medžiaga: Nitinolis.</t>
  </si>
  <si>
    <t>17.1.4.</t>
  </si>
  <si>
    <t>Peak-to-valley akučių dizainas ir S-articulating susijungimo sijos.</t>
  </si>
  <si>
    <t>17.1.5.</t>
  </si>
  <si>
    <t>Gijų storis 140 µm.</t>
  </si>
  <si>
    <t>17.1.6.</t>
  </si>
  <si>
    <t>Gijų plotis 85 µm.</t>
  </si>
  <si>
    <t>17.1.7.</t>
  </si>
  <si>
    <t>Stentas padengtas proBIO (Amorphous Silicone Carbide).</t>
  </si>
  <si>
    <t>17.1.8.</t>
  </si>
  <si>
    <t>Stento žymekliai: 6 auksiniai žymekliai kiekviename gale.</t>
  </si>
  <si>
    <t>17.1.9.</t>
  </si>
  <si>
    <t>Stento diametrai 4; 5; 6; 7 mm.</t>
  </si>
  <si>
    <t>17.1.10.</t>
  </si>
  <si>
    <t>Stento ilgiai 20; 30; 40; 60; 80; 100; 120; 150; 170; 200 mm.</t>
  </si>
  <si>
    <t>17.1.11.</t>
  </si>
  <si>
    <t>Introdiuseris 4F.</t>
  </si>
  <si>
    <t>17.1.12.</t>
  </si>
  <si>
    <t>Lengvesnis ir sklandesnis stento atidarymas.</t>
  </si>
  <si>
    <t>17.1.13.</t>
  </si>
  <si>
    <t>Šaftas 4F, hidrofobinis padengimas, triašis</t>
  </si>
  <si>
    <t>17.1.14.</t>
  </si>
  <si>
    <t>Kateterio ilgis 90 cm ir 135 cm.</t>
  </si>
  <si>
    <t>18. DALIS</t>
  </si>
  <si>
    <t>18.</t>
  </si>
  <si>
    <t>18.1.</t>
  </si>
  <si>
    <t>18.1.1.</t>
  </si>
  <si>
    <t>Kateteris OTW.</t>
  </si>
  <si>
    <t>18.1.2.</t>
  </si>
  <si>
    <t>Viela pravedėjas 0.035".</t>
  </si>
  <si>
    <t>18.1.3.</t>
  </si>
  <si>
    <t>Stento medžaga: nitinolis.</t>
  </si>
  <si>
    <t>18.1.4.</t>
  </si>
  <si>
    <t>Peak-to-valley gardelių dizainas.</t>
  </si>
  <si>
    <t>18.1.5.</t>
  </si>
  <si>
    <t>18.1.6.</t>
  </si>
  <si>
    <t>18.1.7.</t>
  </si>
  <si>
    <t>18.1.8.</t>
  </si>
  <si>
    <t>Sento žymekliai: 6 auksiniai žymekliai kiekviename gale.</t>
  </si>
  <si>
    <t>18.1.9.</t>
  </si>
  <si>
    <t>Stento diametrai 5; 6; 7 mm.</t>
  </si>
  <si>
    <t>18.1.10.</t>
  </si>
  <si>
    <t>Stento ilgiai 30; 40; 60; 80, 100; 120; 150, 170; 200 mm</t>
  </si>
  <si>
    <t>18.1.11.</t>
  </si>
  <si>
    <t>Introdiuseris 6F.</t>
  </si>
  <si>
    <t>18.1.12.</t>
  </si>
  <si>
    <t>Proksimalus šaftas 6F, hidrofobinis padengimas.</t>
  </si>
  <si>
    <t>18.1.13.</t>
  </si>
  <si>
    <t>„Tri-axial“ įvedimo sistema.</t>
  </si>
  <si>
    <t>18.1.14.</t>
  </si>
  <si>
    <t>„Vienos rankos“ išvedimo sistema.</t>
  </si>
  <si>
    <t>18.1.15.</t>
  </si>
  <si>
    <t>19. DALIS</t>
  </si>
  <si>
    <t xml:space="preserve">STENTAS PAKINKLIO ARTERIJOMS </t>
  </si>
  <si>
    <t>19.</t>
  </si>
  <si>
    <t xml:space="preserve">Stentas pakinklio arterijoms </t>
  </si>
  <si>
    <t>19.1.</t>
  </si>
  <si>
    <t>19.1.1.</t>
  </si>
  <si>
    <t>Nitinoliniai, savaime išsiskleidžiantys stentai skirti pakinklio ir sudėtingos anatomijos arterijų stentavimui.</t>
  </si>
  <si>
    <t>19.1.2.</t>
  </si>
  <si>
    <t>Stento dizainas –pintas iš 6 porų elastinių nitinolio vielų, uždarų gardelių geometrijos.</t>
  </si>
  <si>
    <t>19.1.3.</t>
  </si>
  <si>
    <t>Itin didelės radialinės jėgos (4 kartus didesnės nei įprastų nitinolio stentų) ir didžiulio lankstumo.</t>
  </si>
  <si>
    <t>19.1.4.</t>
  </si>
  <si>
    <t>Ergonomiška kelių žingsnių įvedimo sistema, užtikrinanti tikslų stento išskleidimą ir leidžianti aktyviai kontroliuoti išskleidžiamo stento atkarpos gardelių tankį ir stento ilgį.</t>
  </si>
  <si>
    <t>19.1.5.</t>
  </si>
  <si>
    <t>Rentgenokontrastiniai stento ilgio markeriai proksimaliniame ir distaliniame įvedimo sistemos gale.</t>
  </si>
  <si>
    <t>19.1.6.</t>
  </si>
  <si>
    <t>Įvedimo sistema - 6 F nuo 4mm iki 7mm stentams ir 7 F – 8mm diametro stentams, sistemos ilgiai 80cm ir 120 cm</t>
  </si>
  <si>
    <t>19.1.7.</t>
  </si>
  <si>
    <t>0,014“ ir 0,018" vielai</t>
  </si>
  <si>
    <t>19.1.8.</t>
  </si>
  <si>
    <t xml:space="preserve">Stento diametrai – 4-8 mm. </t>
  </si>
  <si>
    <t>19.1.9.</t>
  </si>
  <si>
    <t>Stento ilgiai – 40-200 mm</t>
  </si>
  <si>
    <t>20. DALIS</t>
  </si>
  <si>
    <t>VAISTAS DENGTAS SAVAIME IŠSISKLEIDŽIANTIS STENTAS</t>
  </si>
  <si>
    <t>20.</t>
  </si>
  <si>
    <t>Vaistas dengtas savaime išsiskleidžiantis stentas</t>
  </si>
  <si>
    <t>20.1.</t>
  </si>
  <si>
    <t>20.1.1.</t>
  </si>
  <si>
    <t>Vienkart.,steril. stentas is nitinolo</t>
  </si>
  <si>
    <t>20.1.2.</t>
  </si>
  <si>
    <t>Stentas padengtas paclitaxelio vaistu ir biodegraduojančiu (per 360 dienų ištirpstančiu ) PVDF polimeru, turinčiu antiproliferacinį poveikį, ir mažinantį restenozių dažnį</t>
  </si>
  <si>
    <t>20.1.3.</t>
  </si>
  <si>
    <t>Stento paviršiaus padengimo vaisto dozė ne daugiau 0.2 µg / mm²</t>
  </si>
  <si>
    <t>20.1.4.</t>
  </si>
  <si>
    <t>Ergonomiška konstrukcija su dvigubo įvedimo sistema, tri-axial SDS stento sistema užtikrinanti tikslų išskleidimą, kur vidurinis ir distalinis segmentas turi rentgenokontrastinį markerį</t>
  </si>
  <si>
    <t>20.1.5.</t>
  </si>
  <si>
    <t xml:space="preserve">Hibridinės ‘‘closed-open cell‘‘ stento dizainas </t>
  </si>
  <si>
    <t>20.1.6.</t>
  </si>
  <si>
    <t>Diametras: 6, 7 mm</t>
  </si>
  <si>
    <t>20.1.7.</t>
  </si>
  <si>
    <t>Ilgis:40 , 60 ,80, 100, 120, 150 mm</t>
  </si>
  <si>
    <t>20.1.8.</t>
  </si>
  <si>
    <t>praeinantys per 6 F kateterį , tinkantys 0,035‘‘ vielai</t>
  </si>
  <si>
    <t>20.1.9.</t>
  </si>
  <si>
    <t>Kateterio ilgis 75 ir 130 cm ,                                                                                                                                                                                                                                                                                          ''Crossing profile'' 0.083''</t>
  </si>
  <si>
    <t>20.1.10.</t>
  </si>
  <si>
    <t>Distalinis ir proksimalinis stento galas turi po 4 rentgeno kontrastinius markerius iš tantalo medžiagos</t>
  </si>
  <si>
    <t>21. DALIS</t>
  </si>
  <si>
    <t>BALIONU IŠPLEČIAMAS KOBALTO-CHROMO RENALINIŲ ARTERIJŲ STENTAS</t>
  </si>
  <si>
    <t>21.</t>
  </si>
  <si>
    <t>Balionu išplečiamas kobalto-chromo renalinių arterijų stentas</t>
  </si>
  <si>
    <t>21.1.</t>
  </si>
  <si>
    <t>21.1.1.</t>
  </si>
  <si>
    <t>Stento medžiaga: kobaltas – chromas (L605).</t>
  </si>
  <si>
    <t>21.1.2.</t>
  </si>
  <si>
    <t>„Double helix“ dizainas.</t>
  </si>
  <si>
    <t>21.1.3.</t>
  </si>
  <si>
    <t>Gijų storis 120 µm (ø 4.5 – 5.0 mm); 140 µm (ø 6.0 – 7.0 mm).</t>
  </si>
  <si>
    <t>21.1.4.</t>
  </si>
  <si>
    <t>21.1.5.</t>
  </si>
  <si>
    <t>Stento žymekliai: Proximalioje dalyje auksinis žymeklis.</t>
  </si>
  <si>
    <t>21.1.6.</t>
  </si>
  <si>
    <t>Stento diametrai: 4.5; 5.0; 6.0; 7.0 mm.</t>
  </si>
  <si>
    <t>21.1.7.</t>
  </si>
  <si>
    <t>Stento ilgiai 12; 15; 19 mm.</t>
  </si>
  <si>
    <t>21.1.8.</t>
  </si>
  <si>
    <t>Įvedimo sistema RX.</t>
  </si>
  <si>
    <t>21.1.9.</t>
  </si>
  <si>
    <t>Viela pravedėjas 0.014".</t>
  </si>
  <si>
    <t>21.1.10.</t>
  </si>
  <si>
    <t>Galiukas - minkštas, trumpas, kūgiškas.</t>
  </si>
  <si>
    <t>21.1.11.</t>
  </si>
  <si>
    <t>Baliono žymekliai: 2 įspausti</t>
  </si>
  <si>
    <t>21.1.12.</t>
  </si>
  <si>
    <t>Šaftas (proksimali dalis) su hidrofobiniu padengimu.</t>
  </si>
  <si>
    <t>21.1.13.</t>
  </si>
  <si>
    <t>Introdiuseris 4F ir 5F.</t>
  </si>
  <si>
    <t>21.1.14.</t>
  </si>
  <si>
    <t>Kateterio ilgis: 140 cm.</t>
  </si>
  <si>
    <t>21.1.15.</t>
  </si>
  <si>
    <t>Nominalus slėgis 10 atm.</t>
  </si>
  <si>
    <t>21.1.16.</t>
  </si>
  <si>
    <t>RBP 15 atm (ø 4.5 – 6.0 mm); 13 atm (ø 7.0 mm).</t>
  </si>
  <si>
    <t>22. DALIS</t>
  </si>
  <si>
    <t xml:space="preserve">BALIONU PLEČIAMAS STENTAS 0,035” VIELAI </t>
  </si>
  <si>
    <t>22.</t>
  </si>
  <si>
    <t xml:space="preserve">Balionu plečiamas stentas 0,035” vielai </t>
  </si>
  <si>
    <t>22.1.</t>
  </si>
  <si>
    <t>22.1.1.</t>
  </si>
  <si>
    <t xml:space="preserve">Nerūdijančio plieno, ant baliono mautas stentas, pritaikyti 0,035” vielai. </t>
  </si>
  <si>
    <t>22.1.2.</t>
  </si>
  <si>
    <t>Kateterio ilgiai 80 arba 135cm,</t>
  </si>
  <si>
    <t>22.1.3.</t>
  </si>
  <si>
    <t xml:space="preserve">Stentas su 4 tantalo markeriais abiejuose stento galuose. </t>
  </si>
  <si>
    <t>22.1.4.</t>
  </si>
  <si>
    <t>Diametrai 5/6/7/8/9/10mm,</t>
  </si>
  <si>
    <t>22.1.5.</t>
  </si>
  <si>
    <t xml:space="preserve">Ilgiai 12/17/27/37/57mm </t>
  </si>
  <si>
    <t>22.1.6.</t>
  </si>
  <si>
    <t xml:space="preserve">Stentai iki 8mm dydžio įskaitytinai, tinkami darbui per 6F introdiuserį, 9-10mm - 7F </t>
  </si>
  <si>
    <t>22.1.7.</t>
  </si>
  <si>
    <t>NBP ≥8atm, RBP ≥12atm</t>
  </si>
  <si>
    <t>23. DALIS</t>
  </si>
  <si>
    <t>BALIONU PLEČIAMAS STENTAS</t>
  </si>
  <si>
    <t>23.</t>
  </si>
  <si>
    <t>Balionu plečiamas stentas</t>
  </si>
  <si>
    <t>23.1.</t>
  </si>
  <si>
    <t>23.1.1.</t>
  </si>
  <si>
    <t>23.1.2.</t>
  </si>
  <si>
    <t>„Double helix“ dizainas</t>
  </si>
  <si>
    <t>23.1.3.</t>
  </si>
  <si>
    <t>Gijų storis 110 µm (ø 5.0 – 7.0 mm); 140 µm (ø 8.0 – 10.0 mm).</t>
  </si>
  <si>
    <t>23.1.4.</t>
  </si>
  <si>
    <t>Sutrumpėjimas nežymus.</t>
  </si>
  <si>
    <t>23.1.5.</t>
  </si>
  <si>
    <t>23.1.6.</t>
  </si>
  <si>
    <t>Stento diametrai 5.0; 6.0; 7.0; 8.0; 9.0; 10.0 mm.</t>
  </si>
  <si>
    <t>23.1.7.</t>
  </si>
  <si>
    <t>Stento ilgiai: 18; 28; 38; 58; 78 mm.</t>
  </si>
  <si>
    <t>23.1.8.</t>
  </si>
  <si>
    <t>23.1.9.</t>
  </si>
  <si>
    <t>23.1.10.</t>
  </si>
  <si>
    <t>Galiukas – žemo profilio</t>
  </si>
  <si>
    <t>23.1.11.</t>
  </si>
  <si>
    <t>Baliono žymekliai: su 2 įspaustais žymekliais.</t>
  </si>
  <si>
    <t>23.1.12.</t>
  </si>
  <si>
    <t>Šaftas 5.1F-5.4F, hidrofobinis padengimas, dviejų spindžių.</t>
  </si>
  <si>
    <t>23.1.13.</t>
  </si>
  <si>
    <t>Kateterio ilgis 90 cm ir 130 cm</t>
  </si>
  <si>
    <t>23.1.14.</t>
  </si>
  <si>
    <t>Žymekliai: 2 įspausti žymekliai.</t>
  </si>
  <si>
    <t>23.1.15.</t>
  </si>
  <si>
    <t>Vielos pravedėjo spindis su hidrofobiniu padengimu.</t>
  </si>
  <si>
    <t>23.1.16.</t>
  </si>
  <si>
    <t>23.1.17.</t>
  </si>
  <si>
    <t>RBP 14 atm (ø 5.0 – 8.0 mm); 12 atm (ø 9.0 – 10.0 mm).</t>
  </si>
  <si>
    <t>24. DALIS</t>
  </si>
  <si>
    <t xml:space="preserve">PINTAS KAROTIDINIS STENTAS, SKIRTAS VINGIUOTOMS IR SUDĖTINGOS ANATOMIJOS PROCEDŪROMS. KOMPLEKTUOJAMAS SU MIKROKATETERIU IR VIELA ĮVEDIMUI </t>
  </si>
  <si>
    <t>24.</t>
  </si>
  <si>
    <t xml:space="preserve">pintas karotidinis stentas, skirtas vingiuotoms ir sudėtingos anatomijos procedūroms. Komplektuojamas su mikrokateteriu ir viela įvedimui </t>
  </si>
  <si>
    <t>24.1.</t>
  </si>
  <si>
    <t>24.1.1.</t>
  </si>
  <si>
    <t>Stentas nupintas iš nitinolinės ar analogiškos vielos, kuri papildomai nupoliruota, kad sumažintų trintį stento skleidimosi metu;</t>
  </si>
  <si>
    <t>24.1.2.</t>
  </si>
  <si>
    <t>viela su platinos šerdimi ar analogiška, kad rentgeno kontrolės metu būtų galima matyti visą stento struktūrą;</t>
  </si>
  <si>
    <t>24.1.3.</t>
  </si>
  <si>
    <t>stentas padengtas specialia danga, kuri sumažina uždegimo ir trombozės rizikas, bei pagerina stento endotelizaciją;</t>
  </si>
  <si>
    <t>24.1.4.</t>
  </si>
  <si>
    <t>distalinis galas praplatintas geresnei ir atraumatinei fiksacijai kraujagyslėje;</t>
  </si>
  <si>
    <t>24.1.5.</t>
  </si>
  <si>
    <t>repozicionavimo galimybė dalinai išskleidus stentą. Turi būti žymeklis transportinėje vieloje, kuris nurodo skleidimo negrįžtamumo ribą;</t>
  </si>
  <si>
    <t>24.1.6.</t>
  </si>
  <si>
    <t>tinka arterijoms, kurių spindžiai nuo 4,0 iki 10,0 mm;</t>
  </si>
  <si>
    <t>24.1.7.</t>
  </si>
  <si>
    <t>įvedamas per 0,052" mikrokateterį;</t>
  </si>
  <si>
    <t>24.1.8.</t>
  </si>
  <si>
    <t>skersmuo – nuo 6,0 iki 10,0 mm;</t>
  </si>
  <si>
    <t>24.1.9.</t>
  </si>
  <si>
    <t>ilgis – tarp 30 - 60 mm;</t>
  </si>
  <si>
    <t>24.1.10.</t>
  </si>
  <si>
    <t>turi būti galimybė rinktis tarp cilindro ir kūgio formos variantų;</t>
  </si>
  <si>
    <t>24.1.11.</t>
  </si>
  <si>
    <t>komplektuojamas su 0,052" vidinio skersmens mikrokateteriu ir 0,018" mikroviela</t>
  </si>
  <si>
    <t>25. DALIS</t>
  </si>
  <si>
    <t>IMPLANTUOJAMASIS MIEGO ARTERIJOS STENTAS EMBOLIJOS PREVENCIJAI SU MIRCO MESH TINKLELIU</t>
  </si>
  <si>
    <t>25.</t>
  </si>
  <si>
    <t>Implantuojamasis miego arterijos stentas embolijos prevencijai su mirco mesh tinkleliu</t>
  </si>
  <si>
    <t>25.1.</t>
  </si>
  <si>
    <t>25.1.1.</t>
  </si>
  <si>
    <t>Medžiaga: nitinolas.</t>
  </si>
  <si>
    <t>25.1.2.</t>
  </si>
  <si>
    <t>Stento struktūra: atvirų ląstelių stentas, atviras stentas.</t>
  </si>
  <si>
    <t>25.1.3.</t>
  </si>
  <si>
    <t>Stento ląstelės storis 240 µm.</t>
  </si>
  <si>
    <t>25.1.4.</t>
  </si>
  <si>
    <t>Stento danga: polietileno – tereftalato (PET) „Micro Mesh“ tinklelis.</t>
  </si>
  <si>
    <t>25.1.5.</t>
  </si>
  <si>
    <t>6F RX įvedimo sistema.</t>
  </si>
  <si>
    <t>25.1.6.</t>
  </si>
  <si>
    <t>Sistemos darbinis ilgis – ne mažesnis nei 135 cm.</t>
  </si>
  <si>
    <t>25.1.7.</t>
  </si>
  <si>
    <t>Sistema suderinama su: 6 F introdiuseriu,</t>
  </si>
  <si>
    <t>25.1.8.</t>
  </si>
  <si>
    <t xml:space="preserve"> 0,014” pagrindine viela.</t>
  </si>
  <si>
    <t>25.1.9.</t>
  </si>
  <si>
    <t>Stento ilgis: 20 mm, 30 mm, 40 mm, 60 mm.</t>
  </si>
  <si>
    <t>25.1.10.</t>
  </si>
  <si>
    <t>Stento skersmuo: 6 mm, 7 mm, 8 mm, 9 mm, 10 mm.</t>
  </si>
  <si>
    <t>25.1.11.</t>
  </si>
  <si>
    <t>„Micro Mesh“ PET tinklelio matmenys:</t>
  </si>
  <si>
    <t>25.1.12.</t>
  </si>
  <si>
    <t>PET tinklelio tankis ne didesnis kaip 20 µm.</t>
  </si>
  <si>
    <t>25.1.13.</t>
  </si>
  <si>
    <t>Atviro stento PET tinklelio akutės dydis ne didesnis nei 150 µm–180 µm.</t>
  </si>
  <si>
    <t>25.1.14.</t>
  </si>
  <si>
    <t>Ne mažiau kaip 4 žymenys.</t>
  </si>
  <si>
    <t>26. DALIS</t>
  </si>
  <si>
    <t>TORAKALINĖS AORTOS DALIES STENTGRAFTO DISTALINIS PRAILGINTOJAS</t>
  </si>
  <si>
    <t>26.</t>
  </si>
  <si>
    <t>Torakalinės aortos dalies stentgrafto distalinis prailgintojas</t>
  </si>
  <si>
    <t>26.1.</t>
  </si>
  <si>
    <t>26.1.1.</t>
  </si>
  <si>
    <t>Turi būti įvairių ilgių, dengta dalis nuo 105 iki 200 mm;</t>
  </si>
  <si>
    <t>26.1.2.</t>
  </si>
  <si>
    <t>Diametrai turi būti įvairių dydžių, nuo 22 iki 46 mm;</t>
  </si>
  <si>
    <t>26.1.3.</t>
  </si>
  <si>
    <t>Prailgintojai turi būti tiek cilindriniai, tiek konizuoti (distaliai siaurėjantys);</t>
  </si>
  <si>
    <t>26.1.4.</t>
  </si>
  <si>
    <t>Įvedimo sistemos diametras turi būti ne didesnis nei 25F;</t>
  </si>
  <si>
    <t>26.1.5.</t>
  </si>
  <si>
    <t>Įvedimo sistema turi užtikrinti tikslią lokalizaciją išskleidžiant stentgraftą dviem būdais – laipsniškai arba staigiai</t>
  </si>
  <si>
    <t>27. DALIS</t>
  </si>
  <si>
    <t>PERIFERINIAI SAVAIME IŠSIPLEČIANTYS DENGTI STENTAI (ANGL. STENT GRAFT)</t>
  </si>
  <si>
    <t>27.</t>
  </si>
  <si>
    <t>Periferiniai savaime išsiplečiantys dengti stentai (angl. stent graft)</t>
  </si>
  <si>
    <t>27.1.</t>
  </si>
  <si>
    <t>27.1.1.</t>
  </si>
  <si>
    <t>Nitinoliniai su ePTFE padengimu visame ilgyje, išskyrus 2 mm pabaigoje;</t>
  </si>
  <si>
    <t>27.1.2.</t>
  </si>
  <si>
    <t>vidinis ePTFE paviršius impregnuotas anglimi;</t>
  </si>
  <si>
    <t>27.1.3.</t>
  </si>
  <si>
    <t xml:space="preserve">sistemos ilgis 80 - 117 cm, </t>
  </si>
  <si>
    <t>27.1.4.</t>
  </si>
  <si>
    <t>naudojami su 0,035“; viela - pravedėju;</t>
  </si>
  <si>
    <t>27.1.5.</t>
  </si>
  <si>
    <t>įvedimo sistemos profilis ≤ 9 F (iki 8,0 mm diametro stentui);</t>
  </si>
  <si>
    <t>27.1.6.</t>
  </si>
  <si>
    <t>su rentgenokontrastiniais markeriais abiejuose stento galuose ir ant kateterio movos;</t>
  </si>
  <si>
    <t>27.1.7.</t>
  </si>
  <si>
    <t xml:space="preserve">diametrai 5,0 – 13,5 mm, </t>
  </si>
  <si>
    <t>27.1.8.</t>
  </si>
  <si>
    <t>ilgiai 20 - 120 mm.</t>
  </si>
  <si>
    <t>28. DALIS</t>
  </si>
  <si>
    <t>EMBOLIZACINĖS SPIRALĖS PERIFERIJAI , ATSKIRIAMOS</t>
  </si>
  <si>
    <t>28.</t>
  </si>
  <si>
    <t>Embolizacinės spiralės periferijai , atskiriamos</t>
  </si>
  <si>
    <t>28.1.</t>
  </si>
  <si>
    <t>28.1.1.</t>
  </si>
  <si>
    <t xml:space="preserve">Pagamintos iš platinos. </t>
  </si>
  <si>
    <t>28.1.2.</t>
  </si>
  <si>
    <t>Spiralės viduje dviguba šerdis iš polipropileno - atsparumas išsitempimui.</t>
  </si>
  <si>
    <t>28.1.3.</t>
  </si>
  <si>
    <t>Spiralės galas - atraumatinis, užapvalintas</t>
  </si>
  <si>
    <t>28.1.4.</t>
  </si>
  <si>
    <t>Spiralė minkšta, bet stabili.</t>
  </si>
  <si>
    <t>28.1.5.</t>
  </si>
  <si>
    <t>Su neilono (2-10cm diametro)  ir PGLA (12-20cm diametro) plaukeliais įsuktais pagal LatticeFX technologiją – apvynioti  ant spiralės šerdies ir įsukti į spiralės vijas – nėra plaukelių iškritimo rizikos.</t>
  </si>
  <si>
    <t>28.1.6.</t>
  </si>
  <si>
    <t>Helix (cilindro) formos  arba 3D formos</t>
  </si>
  <si>
    <t>28.1.7.</t>
  </si>
  <si>
    <t>Galimybė koreguoti spiralės lokaciją arba ją visiškai ištraukti - spiralė neatsiskiria atitraukus įvedimo kateterį.</t>
  </si>
  <si>
    <t>28.1.8.</t>
  </si>
  <si>
    <t>Sujungimo su įvedimo sistema vieta - minkšta, pagerinanti stabilumą, sumažinanti kateterio iššokimo riziką, lanksti</t>
  </si>
  <si>
    <t>28.1.9.</t>
  </si>
  <si>
    <t>Atskyrimo laikas - 2 sek</t>
  </si>
  <si>
    <t>28.1.10.</t>
  </si>
  <si>
    <t>Įvedimo sistemos ilgis 188 cm (±0,5cm)</t>
  </si>
  <si>
    <t>28.1.11.</t>
  </si>
  <si>
    <t>Skirtos naudoti su mechaninio atskyrimo rankena</t>
  </si>
  <si>
    <t>28.1.12.</t>
  </si>
  <si>
    <t>Konfigūracija:</t>
  </si>
  <si>
    <t>28.1.13.</t>
  </si>
  <si>
    <t>Diametras: 2,3,4,5,6,7,8,9,10,12,14,16,18,20 mm</t>
  </si>
  <si>
    <t>28.1.14.</t>
  </si>
  <si>
    <t>Ilgis: 4,6,8,10,15,20,30,40,50cm</t>
  </si>
  <si>
    <t>28.1.15.</t>
  </si>
  <si>
    <t xml:space="preserve"> 2-4mm diametro diametro spiralės tinka naudoti su mikrokateteriu, kurio ID &gt;0,0165“,</t>
  </si>
  <si>
    <t>28.1.16.</t>
  </si>
  <si>
    <t xml:space="preserve"> 5-20mm diametro -  ID &gt;0,021“</t>
  </si>
  <si>
    <t>29. DALIS</t>
  </si>
  <si>
    <t>EMBOLIZACINĖS SPIRALĖS PERIFERINĖMS KRAUJAGYSLĖMS</t>
  </si>
  <si>
    <t>29.</t>
  </si>
  <si>
    <t>Embolizacinės spiralės periferinėms kraujagyslėms</t>
  </si>
  <si>
    <t>29.1.</t>
  </si>
  <si>
    <t>29.1.1.</t>
  </si>
  <si>
    <t>Pagamintos iš platinos, aukščiausios kokybės minkštumo</t>
  </si>
  <si>
    <t>29.1.2.</t>
  </si>
  <si>
    <t>Spiralės ir hipotubo stumuoklio konstrukcija užtikrina lengvą spiralės įvedimą, net esant vingiuotai paciento anatomijai.</t>
  </si>
  <si>
    <t>29.1.3.</t>
  </si>
  <si>
    <t>Momentinė atjungimo sistema, atjungimo laikas iki 1 sek.</t>
  </si>
  <si>
    <t>29.1.4.</t>
  </si>
  <si>
    <t xml:space="preserve">Formos Helical arba Complex, būtiną galimybė pasirinkti ypač didelio tūrio spiralių formą. </t>
  </si>
  <si>
    <t>29.1.5.</t>
  </si>
  <si>
    <t>Spiralių ilgiai nuo 2 cm iki 65 cm;</t>
  </si>
  <si>
    <t>29.1.6.</t>
  </si>
  <si>
    <t>Suformuotas diametras nuo 2,0 mm iki 24,0 mm;</t>
  </si>
  <si>
    <t>29.1.7.</t>
  </si>
  <si>
    <t>Spiralės suderinamos su standartiniais 2 žymeklių mikrokateteriais, kurių mažiausias vidinis skersmuo (ID) yra 0,0165“, didžiausias 0,022‘‘.</t>
  </si>
  <si>
    <t>30. DALIS</t>
  </si>
  <si>
    <t>KRAUJAGYSLIŲ EMBOLIZACINĖS NUSTUMIAMOS SPIRALĖS.</t>
  </si>
  <si>
    <t>30.</t>
  </si>
  <si>
    <t>Kraujagyslių embolizacinės nustumiamos spiralės.</t>
  </si>
  <si>
    <t>30.1.</t>
  </si>
  <si>
    <t>30.1.1.</t>
  </si>
  <si>
    <t>Pagamintos iš platinos.</t>
  </si>
  <si>
    <t>30.1.2.</t>
  </si>
  <si>
    <t xml:space="preserve"> Suderinamos su MRT.</t>
  </si>
  <si>
    <t>30.1.3.</t>
  </si>
  <si>
    <t xml:space="preserve"> Galimybė pasirinkti be plaušelių arba su plaušeliais.</t>
  </si>
  <si>
    <t>30.1.4.</t>
  </si>
  <si>
    <t xml:space="preserve"> Diametras  .015“ su plaušeliais ir 018“ be plaušelių.</t>
  </si>
  <si>
    <t>30.1.5.</t>
  </si>
  <si>
    <t xml:space="preserve"> 0,015“ diametro spiralių ilgiai  diapazone, 2,5 - 6 cm, skirtos 2-7 mm diametro karaujagyslėms.  </t>
  </si>
  <si>
    <t>30.1.6.</t>
  </si>
  <si>
    <t>0.018“ diametro spiralių ilgiai diapazone  2,5 - 15 cm., skirtos 2-11 mm diametro kraujagyslėms</t>
  </si>
  <si>
    <t>30.1.7.</t>
  </si>
  <si>
    <t xml:space="preserve">0.032“ su plaušeliais  ir .037“ be plaušelių. </t>
  </si>
  <si>
    <t>30.1.8.</t>
  </si>
  <si>
    <t xml:space="preserve">0.032“ spiralių ilgiai 5-25cm/ kraujagyslės diametras 4-15 mm. </t>
  </si>
  <si>
    <t>30.1.9.</t>
  </si>
  <si>
    <t>0.037“ spiralių ilgiai 3-45 cm/ kraujagyslių diametras 5-16 mm.</t>
  </si>
  <si>
    <t>31. DALIS</t>
  </si>
  <si>
    <t>KLIJAI EMBOLIZACIJAI</t>
  </si>
  <si>
    <t>31.</t>
  </si>
  <si>
    <t>Klijai embolizacijai</t>
  </si>
  <si>
    <t>31.1.</t>
  </si>
  <si>
    <t>31.1.1.</t>
  </si>
  <si>
    <t xml:space="preserve">Klijai. </t>
  </si>
  <si>
    <t>31.1.2.</t>
  </si>
  <si>
    <t xml:space="preserve">Skysta medžiaga AVM embolizacijai. </t>
  </si>
  <si>
    <t>31.1.3.</t>
  </si>
  <si>
    <t xml:space="preserve">Sterili. </t>
  </si>
  <si>
    <t>31.1.4.</t>
  </si>
  <si>
    <t>Skaidri.</t>
  </si>
  <si>
    <t>31.1.5.</t>
  </si>
  <si>
    <t xml:space="preserve"> Klijai pagaminti iš n-heksil cyanocrylate monomerų. </t>
  </si>
  <si>
    <t>31.1.6.</t>
  </si>
  <si>
    <t xml:space="preserve">Klijai yra hermetinėje kapsulėje iš polipropilieno. </t>
  </si>
  <si>
    <t>31.1.7.</t>
  </si>
  <si>
    <t>Vienoje kapsulėje yra 1 ml klijų.</t>
  </si>
  <si>
    <t>31.1.8.</t>
  </si>
  <si>
    <t xml:space="preserve">Naudojimo metų klijai lieka skysti, po kontakto su audiniu ar drėgna medžiaga, per kelias sekundes polimerizuojasi. </t>
  </si>
  <si>
    <t>31.1.9.</t>
  </si>
  <si>
    <t>Pasibaigus polimerizacijai, klijai visiškai praranda savo adherines savybes.</t>
  </si>
  <si>
    <t>32. DALIS</t>
  </si>
  <si>
    <t xml:space="preserve">NUKREIPIANTIEJI (SUPPORT) KATETERIAI </t>
  </si>
  <si>
    <t>32.</t>
  </si>
  <si>
    <t xml:space="preserve">Nukreipiantieji (Support) kateteriai </t>
  </si>
  <si>
    <t>32.1.</t>
  </si>
  <si>
    <t>32.1.1.</t>
  </si>
  <si>
    <t xml:space="preserve">Vienk., sterilūs, nukreipiantieji (support) kateteriai PKI procedūroms. </t>
  </si>
  <si>
    <t>32.1.2.</t>
  </si>
  <si>
    <t>Bioslide hidrofilinis distalinis padengimas ne mažiau 40 cm.</t>
  </si>
  <si>
    <t>32.1.3.</t>
  </si>
  <si>
    <t>Diametras: 0.014‘‘ , 0.018‘‘ , 0.035‘‘</t>
  </si>
  <si>
    <t>32.1.4.</t>
  </si>
  <si>
    <t>Ilgis : 65 cm, 90 cm , 135 cm , 150 cm</t>
  </si>
  <si>
    <t>32.1.5.</t>
  </si>
  <si>
    <t>3 rentgenokontrastiniai markeriai 50 mm prie 0.035‘‘ , 15 mm prie 0.014‘‘ &amp; 0.018‘‘</t>
  </si>
  <si>
    <t>32.1.6.</t>
  </si>
  <si>
    <t xml:space="preserve">Suderinamumas (‘’compatibility’’) su introduseriu : </t>
  </si>
  <si>
    <t>32.1.7.</t>
  </si>
  <si>
    <t>0.035’’ prie 5F (1.7mm)</t>
  </si>
  <si>
    <t>32.1.8.</t>
  </si>
  <si>
    <t>0.018’’ prie 4F (1.33mm)</t>
  </si>
  <si>
    <t>32.1.9.</t>
  </si>
  <si>
    <t>0.014’’ prie 4F (1.33mm)</t>
  </si>
  <si>
    <t>33. DALIS</t>
  </si>
  <si>
    <t>PERIFERINIS SUPPORT KATETERIS</t>
  </si>
  <si>
    <t>33.</t>
  </si>
  <si>
    <t>33.1.</t>
  </si>
  <si>
    <t>33.1.1.</t>
  </si>
  <si>
    <t>Užtikrina puikų kreipiančiosios vielos palaikymą:</t>
  </si>
  <si>
    <t>33.1.2.</t>
  </si>
  <si>
    <t>Pintas kateteris, pasižymintis išskirtiniu stumiamumu ir sukimo momentu</t>
  </si>
  <si>
    <t>33.1.3.</t>
  </si>
  <si>
    <t>Kūginio veleno konstrukcija padidina atramą</t>
  </si>
  <si>
    <t>33.1.4.</t>
  </si>
  <si>
    <t>33.1.5.</t>
  </si>
  <si>
    <t>Galiukas: tiesus arba 30º kampu</t>
  </si>
  <si>
    <t>33.1.6.</t>
  </si>
  <si>
    <t>Volframo radioaktyvūs žymekliai</t>
  </si>
  <si>
    <t>33.1.7.</t>
  </si>
  <si>
    <t>33.1.8.</t>
  </si>
  <si>
    <t>Suderinamumas su viela: 0,014"; 0,018“; 0,035"</t>
  </si>
  <si>
    <t>33.1.9.</t>
  </si>
  <si>
    <t>Efektyvus kateterio ilgis (cm): 65; 90; 130; 150</t>
  </si>
  <si>
    <t>34. DALIS</t>
  </si>
  <si>
    <t>PRAĖJIMO ATRAMOS-KATETERIS</t>
  </si>
  <si>
    <t>34.</t>
  </si>
  <si>
    <t>Praėjimo atramos-kateteris</t>
  </si>
  <si>
    <t>34.1.</t>
  </si>
  <si>
    <t>34.1.1.</t>
  </si>
  <si>
    <t>Skirtas naudoti periferinėse kraujagyslėse - nukreipti ir sudaryti paramą vielai-pravedėjui sudarant galimybę pakeisti ją ir sudaryti kanalą fiziologinio tirpalo ar diagnostinių kontrastinių medžiagų įšvirkštimui.</t>
  </si>
  <si>
    <t>34.1.2.</t>
  </si>
  <si>
    <t>Skirti naudoti su 0,014", 0,018" bei 0,035" viela-pravedėju</t>
  </si>
  <si>
    <t>34.1.3.</t>
  </si>
  <si>
    <t>Kateterių ilgiai 65-150 cm</t>
  </si>
  <si>
    <t>34.1.4.</t>
  </si>
  <si>
    <t>3 rentgenokontarastiški žiedai ant kateterio galo, tarp kurių atstumas 15 ir 50 mm priklausomai nuo kateterio dydžio.</t>
  </si>
  <si>
    <t>34.1.5.</t>
  </si>
  <si>
    <t>2 konfigūracijų - tiesūs ir lenkti.</t>
  </si>
  <si>
    <t>34.1.6.</t>
  </si>
  <si>
    <t xml:space="preserve">◦Tiesus 0.035" kateteris suderinamas su min. 6Fr nukreipiančiuoju kateteriu ir 5Fr įvedimo kateteriu. Tiesūs 0.014" ir 0.018" kateteriai suderinami su min. 5Fr nukreipiančiuoju kateteriu ir 4Fr įvedimo kateteriu. </t>
  </si>
  <si>
    <t>34.1.7.</t>
  </si>
  <si>
    <t>◦Lenkti visų diametrų kateteriai suderinami su min. 5Fr nukreipiančiuoju kateteriu ir 4Fr įvedimo kateteriu. Išorinis 0.014" lenkto kateterio diametras - 0.030" (2.3Fr), 0.018" - 0.034" (2.6Fr), 0.035" - 0.050"</t>
  </si>
  <si>
    <t>34.1.8.</t>
  </si>
  <si>
    <t>Lenkti kateteriai armuoti, tiesūs be armavimo.</t>
  </si>
  <si>
    <t>34.1.9.</t>
  </si>
  <si>
    <t>Kateterių galas - nusmailėjantis žemo profilio</t>
  </si>
  <si>
    <t>34.1.10.</t>
  </si>
  <si>
    <t>Hidrofilinis padengimas 40cm kateterio distalaus galo ilgyje.</t>
  </si>
  <si>
    <t>35. DALIS</t>
  </si>
  <si>
    <t>MIKROKATERIS PERIFERINEI EMBOLIZACIJAI</t>
  </si>
  <si>
    <t>35.</t>
  </si>
  <si>
    <t>Mikrokateris periferinei embolizacijai</t>
  </si>
  <si>
    <t>35.1.</t>
  </si>
  <si>
    <t>35.1.1.</t>
  </si>
  <si>
    <t>Išorinis kateterio paviršius dengtas hidrofiliniu sluoksniu geresniam slydimui;</t>
  </si>
  <si>
    <t>35.1.2.</t>
  </si>
  <si>
    <t>vidinis kateterio spindis padengtas PTFE ar lygiaverte medžiaga;</t>
  </si>
  <si>
    <t>35.1.3.</t>
  </si>
  <si>
    <t>kateteris armuotas nerūdijančio plieno ar lygiavertės medžiagos spirale, turintis kelias stangrumo zonas.</t>
  </si>
  <si>
    <t>35.1.4.</t>
  </si>
  <si>
    <t>Galimybė garais formuoti kateterio galą.</t>
  </si>
  <si>
    <t>35.1.5.</t>
  </si>
  <si>
    <t>Naudojamas su ≤0,021" viela;</t>
  </si>
  <si>
    <t>35.1.6.</t>
  </si>
  <si>
    <t>Distalus/proksimalus kateterio išorinis diametras - 2.8Fr/2.8Fr, distalaus galo vidinis diametras – 0.027";</t>
  </si>
  <si>
    <t>35.1.7.</t>
  </si>
  <si>
    <t>kateterio ilgis/darbinis ilgis - 135cm (±1 cm)/130cm (±1 cm) ir 150cm (±1 cm)/145cm (±1 cm) ;</t>
  </si>
  <si>
    <t>35.1.8.</t>
  </si>
  <si>
    <t>su rentgenokontrastišku žiedu;</t>
  </si>
  <si>
    <t>35.1.9.</t>
  </si>
  <si>
    <t>Fiziologinio tirpalo srauto lygis (flow rate) prie 100PSI  1.4-1.8ml/sek.;</t>
  </si>
  <si>
    <t>35.1.10.</t>
  </si>
  <si>
    <t>Likutinis tūris kateteryje (Dead space volume) ≤0.67ml;</t>
  </si>
  <si>
    <t>35.1.11.</t>
  </si>
  <si>
    <t>suderinamas su DMSO ir kitomis embolizacinėmis medžiagomis</t>
  </si>
  <si>
    <t>36. DALIS</t>
  </si>
  <si>
    <t>36.</t>
  </si>
  <si>
    <t>36.1.</t>
  </si>
  <si>
    <t>36.1.1.</t>
  </si>
  <si>
    <t>36.1.2.</t>
  </si>
  <si>
    <t>36.1.3.</t>
  </si>
  <si>
    <t xml:space="preserve">kateteris armuotas nerūdijančio plieno ar lygiavertės medžiagos spirale, turintis kelias stangrumo zonas. </t>
  </si>
  <si>
    <t>36.1.4.</t>
  </si>
  <si>
    <t>Galimybė  garais formuoti kateterio galą.   Naudojamas su ≤0,018" viela;</t>
  </si>
  <si>
    <t>36.1.5.</t>
  </si>
  <si>
    <t>Distalus/proksimalus kateterio išorinis diametras - 2.7Fr/2.4Fr;</t>
  </si>
  <si>
    <t>36.1.6.</t>
  </si>
  <si>
    <t>distalaus galo vidinis diametras – 0,021";</t>
  </si>
  <si>
    <t>36.1.7.</t>
  </si>
  <si>
    <t>kateterio ilgis/darbinis ilgis -  158cm(±1 cm)/153cm (±1 cm) ;</t>
  </si>
  <si>
    <t>36.1.8.</t>
  </si>
  <si>
    <t>su dviem rentgenokontrastiškais žiedais, tarp kurių atstumas - 3cm;</t>
  </si>
  <si>
    <t>36.1.9.</t>
  </si>
  <si>
    <t>Fiziologinio tirpalo srauto lygis (flow rate) prie 100PSI ≥0,9ml/sek.;</t>
  </si>
  <si>
    <t>36.1.10.</t>
  </si>
  <si>
    <t xml:space="preserve">Likutinis tūris kateteryje (Dead space volume) ≤0,42ml; </t>
  </si>
  <si>
    <t>36.1.11.</t>
  </si>
  <si>
    <t>37. DALIS</t>
  </si>
  <si>
    <t>PERIFERINIS SUSTIPRINANTIS KATETERIS</t>
  </si>
  <si>
    <t>37.</t>
  </si>
  <si>
    <t>Periferinis sustiprinantis kateteris</t>
  </si>
  <si>
    <t>37.1.</t>
  </si>
  <si>
    <t>37.1.1.</t>
  </si>
  <si>
    <t xml:space="preserve">Pagamintas iš nerūdijančio plieno, kamienas iš dvigubų vijų, užtikrinančių gerą valdymą bei gerą atramą esant sudėtingoms stenozėms; </t>
  </si>
  <si>
    <t>37.1.2.</t>
  </si>
  <si>
    <t>Didelis atsparumas linkiams;</t>
  </si>
  <si>
    <t>37.1.3.</t>
  </si>
  <si>
    <t>3 rentgeno kontrastiniai markeriai (1 mm; 40 mm ir 60 mm atstumu nuo distalinio galo) iš platinos ir iridžio;</t>
  </si>
  <si>
    <t>37.1.4.</t>
  </si>
  <si>
    <t>Kateterio ilgiai: 65 cm; 90 cm; 135 cm; 150 cm;</t>
  </si>
  <si>
    <t>37.1.5.</t>
  </si>
  <si>
    <t>Tinkama viela – pravedėjas 0.035“ ir 0.018''</t>
  </si>
  <si>
    <t>37.1.6.</t>
  </si>
  <si>
    <t>Dviejų tipų galiukas – tiesus ir 30 ° kampu;</t>
  </si>
  <si>
    <t>37.1.7.</t>
  </si>
  <si>
    <t>Naudojamas su 4Fr introdiuseriu;</t>
  </si>
  <si>
    <t>37.1.8.</t>
  </si>
  <si>
    <t xml:space="preserve">Distalinis kateterio galas (ne mažiau kaip 400 mm) padengtas specialia hidrofiline danga; </t>
  </si>
  <si>
    <t>37.1.9.</t>
  </si>
  <si>
    <t>Atlaiko ne mažesnį nei 750 psi slėgį</t>
  </si>
  <si>
    <t>38. DALIS</t>
  </si>
  <si>
    <t>MIKROKATETERIAI PERIFERINEI EMBOLIZACIJAI SU VIELA PRAVEDĖJA</t>
  </si>
  <si>
    <t>38.</t>
  </si>
  <si>
    <t>Mikrokateteriai periferinei embolizacijai su viela pravedėja</t>
  </si>
  <si>
    <t>38.1.</t>
  </si>
  <si>
    <t>38.1.1.</t>
  </si>
  <si>
    <t>38.1.2.</t>
  </si>
  <si>
    <t>Ilgiai: 105 cm;130 cm;155 cm</t>
  </si>
  <si>
    <t>38.1.3.</t>
  </si>
  <si>
    <t>Distalinis galas: Straight,Swan,Bern,J tipo</t>
  </si>
  <si>
    <t>38.1.4.</t>
  </si>
  <si>
    <t>Vidinis diametras: 0,021’’; 0,027’’</t>
  </si>
  <si>
    <t>38.1.5.</t>
  </si>
  <si>
    <t>Maksimalus slėgis ne mažesnis 1200psi</t>
  </si>
  <si>
    <t>38.1.6.</t>
  </si>
  <si>
    <t>Iš nitinolinio vamzdelio su mikro įpjovomis sukuriant precizišką sukimo momento perdavimą, neprarandant lankstumo</t>
  </si>
  <si>
    <t>38.1.7.</t>
  </si>
  <si>
    <t xml:space="preserve"> Komplektuojamas kartu su 0,014’’; 0,016’’ arba 0,018’’diametro ir    165 cm arba 180 cm ilgio viela pravedėja</t>
  </si>
  <si>
    <t>39. DALIS</t>
  </si>
  <si>
    <t>KATETERIS MASYVIAI SELEKTYVIAI TROMBOLIZEI</t>
  </si>
  <si>
    <t>39.</t>
  </si>
  <si>
    <t>Kateteris masyviai selektyviai trombolizei</t>
  </si>
  <si>
    <t>39.1.</t>
  </si>
  <si>
    <t>39.1.1.</t>
  </si>
  <si>
    <t>4 ir 5F diametro kateteriai, 40/65/100/135cm ilgio</t>
  </si>
  <si>
    <t>39.1.2.</t>
  </si>
  <si>
    <t xml:space="preserve">Infuzinės dalies ilgis 5/10/20/30/40/50cm </t>
  </si>
  <si>
    <t>39.1.3.</t>
  </si>
  <si>
    <t xml:space="preserve">Vožtuvas distaliniame gale leidžia atlikti masyvią trombolizę tiek pašalinus vielą iš kateterio, tiek su viela. </t>
  </si>
  <si>
    <t>39.1.4.</t>
  </si>
  <si>
    <t>Du markeriai, žymintys infuzinės dalies ribas</t>
  </si>
  <si>
    <t>39.1.5.</t>
  </si>
  <si>
    <t>Skirtas naudoti su 0,035” bei 0,038” vielomis</t>
  </si>
  <si>
    <t>40. DALIS</t>
  </si>
  <si>
    <t>TUŠČIOSIOS VENOS PRIEŠEMBOLINIS FILTRAS SU IŠTRAUKIMO SISTEMA</t>
  </si>
  <si>
    <t>40.</t>
  </si>
  <si>
    <t>Tuščiosios venos priešembolinis filtras su ištraukimo sistema</t>
  </si>
  <si>
    <t>40.1.</t>
  </si>
  <si>
    <t>40.1.1.</t>
  </si>
  <si>
    <t xml:space="preserve">Tinkamas įvedimui ir ištraukimui per veną Jugular. </t>
  </si>
  <si>
    <t>40.1.2.</t>
  </si>
  <si>
    <t xml:space="preserve">Filtro krepšelis su  kabliuku, pagamintas  iš nerudijančio plieno turi 9 sulenktas į viršų kojeles (6 trumpesnės, 3 ilgesnės). </t>
  </si>
  <si>
    <t>40.1.3.</t>
  </si>
  <si>
    <t xml:space="preserve">Kojelės diametras 0.3 mm,  </t>
  </si>
  <si>
    <t>40.1.4.</t>
  </si>
  <si>
    <t>kabliuko ilgis 4 mm,</t>
  </si>
  <si>
    <t>40.1.5.</t>
  </si>
  <si>
    <t xml:space="preserve"> filtro ilgis 59 mm, </t>
  </si>
  <si>
    <t>40.1.6.</t>
  </si>
  <si>
    <t xml:space="preserve">tinkamas venoms, kurių skersmuo iki 32 mm. </t>
  </si>
  <si>
    <t>40.1.7.</t>
  </si>
  <si>
    <t>Suderinamas su 3 T MRI.</t>
  </si>
  <si>
    <t>40.1.8.</t>
  </si>
  <si>
    <t xml:space="preserve"> Komplekte: 7F  660 mm  ilgio  prapletėjas, </t>
  </si>
  <si>
    <t>40.1.9.</t>
  </si>
  <si>
    <t xml:space="preserve">7 F 600 mm su  2 rentgenokontrastiniais žymekliais įvedimo mova, </t>
  </si>
  <si>
    <t>40.1.10.</t>
  </si>
  <si>
    <t xml:space="preserve">7 F stūmimo kateteris,  </t>
  </si>
  <si>
    <t>40.1.11.</t>
  </si>
  <si>
    <t>17 G pradūrimo adata,</t>
  </si>
  <si>
    <t>40.1.12.</t>
  </si>
  <si>
    <t xml:space="preserve"> J  lanksčios formos  150 cm 0.035 diametro viela pravedėjas,</t>
  </si>
  <si>
    <t>40.1.13.</t>
  </si>
  <si>
    <t xml:space="preserve"> ištraukimo komplektas: Ištraukimo komplekte 9 F ir 675 mm  ilgio prapletėjas,</t>
  </si>
  <si>
    <t>40.1.14.</t>
  </si>
  <si>
    <t xml:space="preserve"> 9 F ir  610 mm ištraukimo mova su 2 rentgenokontrastiniais žymekliais,  </t>
  </si>
  <si>
    <t>40.1.15.</t>
  </si>
  <si>
    <t>17 G pradūrimo adata</t>
  </si>
  <si>
    <t>40.1.16.</t>
  </si>
  <si>
    <t xml:space="preserve">  J lanksčios formos viela pravedėjas 150 cm ilgio ir 0.035 diametro,</t>
  </si>
  <si>
    <t>40.1.17.</t>
  </si>
  <si>
    <t xml:space="preserve"> žnyplinis kateteris su 2 juodais žymekliais, turi 3 krypčių stabdymo kranelį, argonominę rankenėlę,  8 vnt. žnyplinius dantukus</t>
  </si>
  <si>
    <t>40.1.18.</t>
  </si>
  <si>
    <t xml:space="preserve">Žnyplinio dantuko diametras 0.4 mm, </t>
  </si>
  <si>
    <t>40.1.19.</t>
  </si>
  <si>
    <t>žnyplių diametras 13.5-15 mm, ilgis 24 mm, pagamintos iš nerudijančio plieno</t>
  </si>
  <si>
    <t>41. DALIS</t>
  </si>
  <si>
    <t>REOLIZINĖS TROMBOLIZĖS SPECIALŪS KATETERIAI TINKANTIS EKOS SISTEMAI</t>
  </si>
  <si>
    <t>41.</t>
  </si>
  <si>
    <t>Reolizinės trombolizės specialūs kateteriai tinkantis EKOS sistemai</t>
  </si>
  <si>
    <t>41.1.</t>
  </si>
  <si>
    <t>41.1.1.</t>
  </si>
  <si>
    <t>Naudojama periferinių venų, , plaučių arterijų įvairaus senumo trombų susmulkinimui ir tirpinimui</t>
  </si>
  <si>
    <t>41.1.2.</t>
  </si>
  <si>
    <t>Sistema sudaro specialūs kateteriai ir aparatas – konsolė</t>
  </si>
  <si>
    <t>41.1.3.</t>
  </si>
  <si>
    <t xml:space="preserve">Aparatas – konsolė monitoruoja ir kontroliuoja visa sistemą, </t>
  </si>
  <si>
    <t>41.1.4.</t>
  </si>
  <si>
    <t xml:space="preserve">Kateterio ilgis nuo 106 cm iki 135 cm, </t>
  </si>
  <si>
    <t>41.1.5.</t>
  </si>
  <si>
    <t xml:space="preserve">darbinės zonos ilgis 6,12,18,24,30,40,50 cm </t>
  </si>
  <si>
    <t>41.1.6.</t>
  </si>
  <si>
    <t>Kateteriai naudojami su 0,035‘‘ storio vielomis</t>
  </si>
  <si>
    <t>41.1.7.</t>
  </si>
  <si>
    <t>Tinkami 6F introdiuseriams</t>
  </si>
  <si>
    <t>41.1.8.</t>
  </si>
  <si>
    <t>Tiekėjas įsipareigoja aprūpinti aparatu-konsole gydymo įstaigą nemokamai ir garantuoja šio aparato-konsolės techninę priežiūrą (Šiai pirkimo daliai  pasirašoma panaudos sutartis)</t>
  </si>
  <si>
    <t>42. DALIS</t>
  </si>
  <si>
    <t>AMPLATZ TIPO KILPŲ/MIKROKILPŲ KOMPLEKTAI SVETIMKŪNIŲ IŠTRAUKIMUI</t>
  </si>
  <si>
    <t>42.</t>
  </si>
  <si>
    <t>Amplatz tipo kilpų/mikrokilpų komplektai svetimkūnių ištraukimui</t>
  </si>
  <si>
    <t>42.1.</t>
  </si>
  <si>
    <t>42.1.1.</t>
  </si>
  <si>
    <t>Antraumatinė nitinolinė kilpelė su paauksuotu volframu geresniam matomumui;</t>
  </si>
  <si>
    <t>42.1.2.</t>
  </si>
  <si>
    <t>Užlenktas kilpos galiukas geresnei navigacijai;</t>
  </si>
  <si>
    <t>42.1.3.</t>
  </si>
  <si>
    <t>Rentgeno kontrastiniai platininiai vidiniai žymekliai;</t>
  </si>
  <si>
    <t>42.1.4.</t>
  </si>
  <si>
    <t>Labai didelis suktukas lengvesnei manipuliacijai;</t>
  </si>
  <si>
    <t>42.1.5.</t>
  </si>
  <si>
    <t>Sukimo perdavimas 1:1;</t>
  </si>
  <si>
    <t>42.1.6.</t>
  </si>
  <si>
    <t>Apsauginė mova, apsauganti nuo persilenkimo;</t>
  </si>
  <si>
    <t>42.1.7.</t>
  </si>
  <si>
    <t>Komplektą sudaro kilpa su įvedimo kateteriu ir labai didelis suktukas;</t>
  </si>
  <si>
    <t>42.1.8.</t>
  </si>
  <si>
    <t>Kilpų diametrai nuo 5 mm iki 35 mm,</t>
  </si>
  <si>
    <t>42.1.9.</t>
  </si>
  <si>
    <t xml:space="preserve"> ilgiai – 65, 125, 150 ir 175 cm; </t>
  </si>
  <si>
    <t>42.1.10.</t>
  </si>
  <si>
    <t>Įvedimo kateterio diametrai nuo 2,3F iki 5 F, ilgiai – 50, 110, 135 ir 150 cm</t>
  </si>
  <si>
    <t>43. DALIS</t>
  </si>
  <si>
    <t>INTRAVASKULINIO ULTRAGARSO (IVUS) KATETERIAI PERIFERINĖMS KRAUJAGYSLĖMS.</t>
  </si>
  <si>
    <t>43.</t>
  </si>
  <si>
    <t>Intravaskulinio ultragarso (IVUS) kateteriai periferinėms kraujagyslėms.</t>
  </si>
  <si>
    <t>43.1.</t>
  </si>
  <si>
    <t>43.1.1.</t>
  </si>
  <si>
    <t>Suderinamas su 6F kateteriu pravedėju.</t>
  </si>
  <si>
    <t>43.1.2.</t>
  </si>
  <si>
    <t>Įėjimo profilis ne daugiau 3.4 F.</t>
  </si>
  <si>
    <t>43.1.3.</t>
  </si>
  <si>
    <t>Aukštos skiriamosios gebos 20 MHz transdiuseris su signalo filtravimu.</t>
  </si>
  <si>
    <t>43.1.4.</t>
  </si>
  <si>
    <t>Pritaikytas 0,018 colio vielai.</t>
  </si>
  <si>
    <t>43.1.5.</t>
  </si>
  <si>
    <t>Tinkantis iki 24 mm diametro kraujagyslėms.</t>
  </si>
  <si>
    <t>44. DALIS</t>
  </si>
  <si>
    <t>INTRAVASKULINIO ULTRAGARSO (IVUS) KATETERIAI AORTAI IR VENOMS</t>
  </si>
  <si>
    <t>44.</t>
  </si>
  <si>
    <t>Intravaskulinio ultragarso (IVUS) kateteriai aortai ir venoms</t>
  </si>
  <si>
    <t>44.1.</t>
  </si>
  <si>
    <t>44.1.1.</t>
  </si>
  <si>
    <t>Suderinamas su 8F introdiuseriu.</t>
  </si>
  <si>
    <t>44.1.2.</t>
  </si>
  <si>
    <t>Įėjimo profilis ne daugiau 8.2 F.</t>
  </si>
  <si>
    <t>44.1.3.</t>
  </si>
  <si>
    <t>44.1.4.</t>
  </si>
  <si>
    <t>Pritaikytas 0,038 colio vielai.</t>
  </si>
  <si>
    <t>44.1.5.</t>
  </si>
  <si>
    <t>Su 25 rentgenokontrastiniais markeriais distaliniame kateterio gale.</t>
  </si>
  <si>
    <t>44.1.6.</t>
  </si>
  <si>
    <t>Tinkantis iki 60 mm diametro kraujagyslėms.</t>
  </si>
  <si>
    <t>45. DALIS</t>
  </si>
  <si>
    <t>KRAUJAGYSLIŲ UŽDARYMO SISTEMA</t>
  </si>
  <si>
    <t>45.</t>
  </si>
  <si>
    <t>Kraujagyslių uždarymo Sistema</t>
  </si>
  <si>
    <t>45.1.</t>
  </si>
  <si>
    <t>45.1.1.</t>
  </si>
  <si>
    <t>Dydžių intervalas ne mažesnis kaip 5,6 ir 7F</t>
  </si>
  <si>
    <t>45.1.2.</t>
  </si>
  <si>
    <t>Punkcijos angą uždarančios dalys pagamintos iš 2 polietilenglikonio(PEG) užtikrinančio patvarią hemostazę.</t>
  </si>
  <si>
    <t>45.1.3.</t>
  </si>
  <si>
    <t>Balionas išsiplečia 3-4 kartų nuo savo pradinio dydžio sukurdamas matricinę struktūrą krešuliui susidaryti.</t>
  </si>
  <si>
    <t>45.1.4.</t>
  </si>
  <si>
    <t>Absorbuojasi daugiausiai per 30 dienų</t>
  </si>
  <si>
    <t>45.1.5.</t>
  </si>
  <si>
    <t>Galimybė įvesti įtaisą per egzituojantį procedūrinį introdiuserį</t>
  </si>
  <si>
    <t>45.1.6.</t>
  </si>
  <si>
    <t>Turi indikatorių, kuris leidžia matyti įrenginio padėtį</t>
  </si>
  <si>
    <t>45.1.7.</t>
  </si>
  <si>
    <t>Rinkinyje yra balioninis kateteris ir 10 ml švirkštas</t>
  </si>
  <si>
    <t>46. DALIS</t>
  </si>
  <si>
    <t>KRAUJAGYSLIŲ UŽDARYMO SISTEMA SU GRIP SANDARIKLIU</t>
  </si>
  <si>
    <t>46.</t>
  </si>
  <si>
    <t>Kraujagyslių uždarymo Sistema su GRIP sandarikliu</t>
  </si>
  <si>
    <t>46.1.</t>
  </si>
  <si>
    <t>46.1.1.</t>
  </si>
  <si>
    <t>Kraujagyslių uždarymo įtaisas su GRIP sandarikliu, kuris aktyviai prilimpa prie arterijos ar venos.uždaryti.</t>
  </si>
  <si>
    <t>46.1.2.</t>
  </si>
  <si>
    <t xml:space="preserve"> Prietaisas taip pat skirtas šlaunikaulio venų prieigos vietoms</t>
  </si>
  <si>
    <t>46.1.3.</t>
  </si>
  <si>
    <t>Dydžių intervalas 5,6 ir 7F</t>
  </si>
  <si>
    <t>46.1.4.</t>
  </si>
  <si>
    <t>Punkcijos angą uždarančios dalys pagamintos iš polietilenglikonio (PEG) užtikrinančio patvarią hemostazę.</t>
  </si>
  <si>
    <t>46.1.5.</t>
  </si>
  <si>
    <t>46.1.6.</t>
  </si>
  <si>
    <t>Rinkinyje  10 ml švirkštas</t>
  </si>
  <si>
    <t>47. DALIS</t>
  </si>
  <si>
    <t>MECHANINĖS TROMBEKTOMIJOS RINKINYS PERIFERINIŲ ARTERIJŲ GYDYMUI SU TROMBINĖS MASĖS SMULKINIMO FUNKCIJA</t>
  </si>
  <si>
    <t>47.</t>
  </si>
  <si>
    <t>Mechaninės trombektomijos rinkinys periferinių arterijų gydymui su trombinės masės smulkinimo funkcija</t>
  </si>
  <si>
    <t>47.1.</t>
  </si>
  <si>
    <t>47.1.1.</t>
  </si>
  <si>
    <t xml:space="preserve">Skirtas ūminei ir lėtinei periferinių arterijų trombozei gydyti. </t>
  </si>
  <si>
    <t>47.1.2.</t>
  </si>
  <si>
    <t xml:space="preserve">6Fr, 8Fr rotacinis kateteris, jungiamas elektromagnetinės rankenos pagalba prie rotacinio mechanizmo. </t>
  </si>
  <si>
    <t>47.1.3.</t>
  </si>
  <si>
    <t xml:space="preserve">Kateterio ilgiai - 85, 110, 135 cm.  </t>
  </si>
  <si>
    <t>47.1.4.</t>
  </si>
  <si>
    <t xml:space="preserve">Komplektuojamas su 0,018”, 180 cm hidrofiline viela,  </t>
  </si>
  <si>
    <t>47.1.5.</t>
  </si>
  <si>
    <t>su steriliais dangalais kateteriui ir rotoriaus elekromechaninei daliai uždengti.</t>
  </si>
  <si>
    <t>48. DALIS</t>
  </si>
  <si>
    <t>DIDELIO DIAMETRO MECHANINĖS TROMBEKTOMIJOS RINKINYS PERIFERINIŲ ARTERIJŲ GYDYMUI SU TROMBINĖS MASĖS SMULKINIMO FUNKCIJA</t>
  </si>
  <si>
    <t>48.</t>
  </si>
  <si>
    <t>Didelio diametro mechaninės trombektomijos rinkinys periferinių arterijų gydymui su trombinės masės smulkinimo funkcija</t>
  </si>
  <si>
    <t>48.1.</t>
  </si>
  <si>
    <t>48.1.1.</t>
  </si>
  <si>
    <t>Skirtas ūminei ir lėtinei periferinių arterijų trombozei gydyti.</t>
  </si>
  <si>
    <t>48.1.2.</t>
  </si>
  <si>
    <t xml:space="preserve"> 10 Fr rotacinis kateteris,</t>
  </si>
  <si>
    <t>48.1.3.</t>
  </si>
  <si>
    <t xml:space="preserve"> jungiamas elektromagnetinės rankenos pagalba prie rotacinio mechanizmo. </t>
  </si>
  <si>
    <t>48.1.4.</t>
  </si>
  <si>
    <t xml:space="preserve">Kateterio ilgiai - 85 cm.  </t>
  </si>
  <si>
    <t>48.1.5.</t>
  </si>
  <si>
    <t>Komplektuojamas su 0,018”, 180 cm hidrofiline viela</t>
  </si>
  <si>
    <t>48.1.6.</t>
  </si>
  <si>
    <t xml:space="preserve">Su steriliais dangalais kateteriui ir rotoriaus elekromechaninei daliai uždengti. </t>
  </si>
  <si>
    <t>49. DALIS</t>
  </si>
  <si>
    <t>MECHANINĖS TROMBEKTOMIJOS KONSOLĖ</t>
  </si>
  <si>
    <t>49.</t>
  </si>
  <si>
    <t>Mechaninės trombektomijos konsolė</t>
  </si>
  <si>
    <t>49.1.</t>
  </si>
  <si>
    <t>49.1.1.</t>
  </si>
  <si>
    <t xml:space="preserve">Sistema skirtas ūminei ir lėtinei periferinių arterijų trombozės ir periferinių venų gydymui. </t>
  </si>
  <si>
    <t>49.1.2.</t>
  </si>
  <si>
    <t xml:space="preserve">Sistemą sudaro:  variklis, valdymo blokas, kojinis jungiklis, transportavimo dėklas. </t>
  </si>
  <si>
    <t>49.1.3.</t>
  </si>
  <si>
    <t>Magnetinis kateterio prijungimas.</t>
  </si>
  <si>
    <t>50. DALIS</t>
  </si>
  <si>
    <t>REOLIZINĖS TROMBOLIZĖS SPECIALŪS IŠSIURBIMO KATETERIAI TINKANTIS ANGIOJET SISTEMAI</t>
  </si>
  <si>
    <t>50.</t>
  </si>
  <si>
    <t>Reolizinės trombolizės specialūs išsiurbimo kateteriai tinkantis angiojet sistemai</t>
  </si>
  <si>
    <t>50.1.</t>
  </si>
  <si>
    <t>50.1.1.</t>
  </si>
  <si>
    <t>Naudojama periferinių arterijų, venų, arterioveninių fistulių, plaučių arterijų ir aortos – vainikinių arterijų veninių jungčių įvairaus senumo trombų susmulkinimui ir išsiurbimui</t>
  </si>
  <si>
    <t>50.1.2.</t>
  </si>
  <si>
    <t>Sistema sudaro specialūs kateteriai atskiroms kraujagyslėms ir aparatas – konsolė</t>
  </si>
  <si>
    <t>50.1.3.</t>
  </si>
  <si>
    <t>Aparatas – konsolė monitoruoja ir kontroliuoja visa sistemą, trombai iš kraujagyslių per kateterį</t>
  </si>
  <si>
    <t>50.1.4.</t>
  </si>
  <si>
    <t>išsiurbami į surenkamąjį maišelį</t>
  </si>
  <si>
    <t>50.1.5.</t>
  </si>
  <si>
    <t>Mažiausias vienų arterijų diametras – 6 mm</t>
  </si>
  <si>
    <t>50.1.6.</t>
  </si>
  <si>
    <t>Kateterio ilgis 105 cm, diametras 8F</t>
  </si>
  <si>
    <t>50.1.7.</t>
  </si>
  <si>
    <t>Kateteris naudojamas su 0,035‘‘ storio viela</t>
  </si>
  <si>
    <t>50.1.8.</t>
  </si>
  <si>
    <t>Tinkami 8F introdiuseriams</t>
  </si>
  <si>
    <t>50.1.9.</t>
  </si>
  <si>
    <t>Izotoninio natrio chlorido tirpalo tėkmės greitis iki 60 ml/min</t>
  </si>
  <si>
    <t>50.1.10.</t>
  </si>
  <si>
    <t>Sumine veikimo trukmė nuo 480 s iki 600s</t>
  </si>
  <si>
    <t>50.1.11.</t>
  </si>
  <si>
    <t>Tiekėjas įsipareigoja aprūpinti aparatu-konsole gydymo įstaigą nemokamai ir garantuoja šio aparato - konsolės techninę priežiūrą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</si>
  <si>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</si>
  <si>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</si>
  <si>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</si>
  <si>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</si>
  <si>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</si>
  <si>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</si>
  <si>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</si>
  <si>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</si>
  <si>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</si>
  <si>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</si>
  <si>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</si>
  <si>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</si>
  <si>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</si>
  <si>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</si>
  <si>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</si>
  <si>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</si>
  <si>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</si>
  <si>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</si>
  <si>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</si>
  <si>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</si>
  <si>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</si>
  <si>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</si>
  <si>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</si>
  <si>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 xml:space="preserve">Pintas karotidinis stentas, skirtas vingiuotoms ir sudėtingos anatomijos procedūroms. Komplektuojamas su mikrokateteriu ir viela įvedimui </t>
  </si>
  <si>
    <t>Valiant Captivia VAMF/VAMC</t>
  </si>
  <si>
    <t>Diametrai įvairių dydžių, nuo 22 iki 46 mm</t>
  </si>
  <si>
    <t>Įvairių ilgių, dengta dalis nuo 105 iki 205 mm</t>
  </si>
  <si>
    <t>Prailgintojai tiek cilindriniai, tiek konizuoti (distaliai siaurėjantys)</t>
  </si>
  <si>
    <t>Įvedimo sistemos diametras 22F-25F</t>
  </si>
  <si>
    <t>Įvedimo sistema užtikrina tikslią lokalizaciją išskleidžiant stentgraftą dviem būdais – laipsniškai arba staigiai</t>
  </si>
  <si>
    <t>Kaunas</t>
  </si>
  <si>
    <t>UAB "Sorimpeksas"</t>
  </si>
  <si>
    <t>Šiaulių 16 a., Kaunas</t>
  </si>
  <si>
    <t>LT357332412</t>
  </si>
  <si>
    <t>LT647300010002276949, AB Swedbank, banko kodas 73000</t>
  </si>
  <si>
    <t>Viešųjų pirkimų vadybininkė Erika Matonienė</t>
  </si>
  <si>
    <t>0 37 361766, +370 69522470, erika@sorimpeksas.com</t>
  </si>
  <si>
    <t>Direktorius Ramūnas Žalnerauskas</t>
  </si>
  <si>
    <t>Direktorius Ramūnas Žalnerauskas, 8-37 361766, info@sorimpeksas.com</t>
  </si>
  <si>
    <t>1)Direktorius Ramūnas Žalnerauskas; 
2) Projektų vadovas Rolanas Širmonaitis; 
3) Viešųjų pirkimų vadovė Daiva Macijauskienė</t>
  </si>
  <si>
    <t>Brosiura Valiant_Captivia 5, 10-13, 27-28 psl.;</t>
  </si>
  <si>
    <t>ne</t>
  </si>
  <si>
    <t>Konfidencialu. Direktoriaus igaliojimas (2024 E)</t>
  </si>
  <si>
    <t>Konfidencialu. Medtronic Global Distributor  Code of Conduct</t>
  </si>
  <si>
    <t>Konfidencialu. CE sertifikatai, atitiktes deklaracijos</t>
  </si>
  <si>
    <t>taip</t>
  </si>
  <si>
    <t>Pirkimo sąlygų 8 priedas</t>
  </si>
  <si>
    <t>Pirkimo sąlygų 9 priedas</t>
  </si>
  <si>
    <t>Brosiura Valiant Captivia</t>
  </si>
  <si>
    <t>Viešųjų pirkimų vadybininkė</t>
  </si>
  <si>
    <t>Erika Matonienė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</si>
</sst>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0">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5" borderId="1" xfId="0" applyFont="1" applyFill="1" applyBorder="1" applyProtection="1">
      <protection locked="0"/>
    </xf>
    <xf numFmtId="0" fontId="4" fillId="4" borderId="0" xfId="0" applyFont="1" applyFill="1"/>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5" fillId="4" borderId="23" xfId="0" applyFont="1" applyFill="1" applyBorder="1" applyAlignment="1">
      <alignment horizontal="center" vertical="center" wrapText="1"/>
    </xf>
    <xf numFmtId="0" fontId="4" fillId="4" borderId="23" xfId="0" applyFont="1" applyFill="1" applyBorder="1" applyAlignment="1">
      <alignment wrapText="1"/>
    </xf>
    <xf numFmtId="0" fontId="4" fillId="5" borderId="0" xfId="0" applyFont="1" applyFill="1" applyAlignment="1" applyProtection="1">
      <alignment wrapText="1"/>
      <protection locked="0"/>
    </xf>
    <xf numFmtId="0" fontId="4" fillId="5" borderId="23" xfId="0" applyFont="1" applyFill="1" applyBorder="1" applyAlignment="1" applyProtection="1">
      <alignment wrapText="1"/>
      <protection locked="0"/>
    </xf>
    <xf numFmtId="0" fontId="4" fillId="4" borderId="23" xfId="0" applyFont="1" applyFill="1" applyBorder="1" applyAlignment="1">
      <alignment horizontal="left" wrapText="1"/>
    </xf>
    <xf numFmtId="0" fontId="5" fillId="4" borderId="23" xfId="0" applyFont="1" applyFill="1" applyBorder="1" applyAlignment="1">
      <alignment horizontal="left" vertical="top" wrapText="1"/>
    </xf>
    <xf numFmtId="0" fontId="4" fillId="4" borderId="23" xfId="0" applyFont="1" applyFill="1" applyBorder="1" applyAlignment="1">
      <alignment horizontal="left" vertical="top" wrapText="1"/>
    </xf>
    <xf numFmtId="0" fontId="4" fillId="4" borderId="23" xfId="0" applyFont="1" applyFill="1" applyBorder="1" applyAlignment="1">
      <alignment horizontal="center"/>
    </xf>
    <xf numFmtId="0" fontId="4" fillId="6" borderId="23" xfId="0" applyFont="1" applyFill="1" applyBorder="1" applyAlignment="1" applyProtection="1">
      <alignment horizontal="center"/>
      <protection locked="0"/>
    </xf>
    <xf numFmtId="0" fontId="4" fillId="5" borderId="23" xfId="0" applyFont="1" applyFill="1" applyBorder="1" applyAlignment="1" applyProtection="1">
      <alignment horizontal="center" wrapText="1"/>
      <protection locked="0"/>
    </xf>
    <xf numFmtId="0" fontId="4" fillId="5" borderId="23" xfId="0" applyFont="1" applyFill="1" applyBorder="1" applyAlignment="1" applyProtection="1">
      <alignment wrapText="1" shrinkToFit="1"/>
      <protection locked="0"/>
    </xf>
    <xf numFmtId="0" fontId="3" fillId="5" borderId="23" xfId="0" applyFont="1" applyFill="1" applyBorder="1" applyAlignment="1" applyProtection="1">
      <alignment wrapText="1"/>
      <protection locked="0"/>
    </xf>
    <xf numFmtId="0" fontId="3" fillId="5" borderId="23" xfId="0" applyFont="1" applyFill="1" applyBorder="1" applyAlignment="1" applyProtection="1">
      <alignment horizontal="center" wrapText="1"/>
      <protection locked="0"/>
    </xf>
    <xf numFmtId="0" fontId="2" fillId="5" borderId="23" xfId="0" applyFont="1" applyFill="1" applyBorder="1" applyAlignment="1" applyProtection="1">
      <alignment wrapText="1"/>
      <protection locked="0"/>
    </xf>
    <xf numFmtId="14" fontId="4" fillId="5" borderId="1" xfId="0" applyNumberFormat="1" applyFont="1" applyFill="1" applyBorder="1" applyProtection="1">
      <protection locked="0"/>
    </xf>
    <xf numFmtId="0" fontId="2" fillId="5" borderId="1" xfId="0" applyFont="1" applyFill="1" applyBorder="1" applyProtection="1">
      <protection locked="0"/>
    </xf>
    <xf numFmtId="0" fontId="4" fillId="4" borderId="0" xfId="0" applyFont="1" applyFill="1" applyAlignment="1">
      <alignment horizontal="left"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0" fillId="0" borderId="22" xfId="0" applyBorder="1"/>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5" fillId="2" borderId="0" xfId="0" applyFont="1" applyFill="1"/>
    <xf numFmtId="0" fontId="4" fillId="3" borderId="7"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5"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3" borderId="10"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1" fillId="3" borderId="0" xfId="0" applyFont="1" applyFill="1" applyProtection="1">
      <protection locked="0"/>
    </xf>
    <xf numFmtId="0" fontId="5" fillId="2" borderId="0" xfId="0" applyFont="1" applyFill="1" applyAlignment="1">
      <alignment horizontal="left"/>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098"/>
  <sheetViews>
    <sheetView tabSelected="1" topLeftCell="A578" zoomScale="70" zoomScaleNormal="70" workbookViewId="0">
      <selection activeCell="B599" sqref="B599"/>
    </sheetView>
  </sheetViews>
  <sheetFormatPr defaultColWidth="10.875" defaultRowHeight="15" x14ac:dyDescent="0.25"/>
  <cols>
    <col min="1" max="1" width="9.125" style="1" customWidth="1"/>
    <col min="2" max="2" width="55.375" style="1" customWidth="1"/>
    <col min="3" max="3" width="11.125" style="1" customWidth="1"/>
    <col min="4" max="4" width="17" style="1" customWidth="1"/>
    <col min="5" max="5" width="17.75" style="1" customWidth="1"/>
    <col min="6" max="6" width="16.75" style="1" customWidth="1"/>
    <col min="7" max="7" width="20.5" style="1" customWidth="1"/>
    <col min="8" max="8" width="43.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40">
        <v>45723</v>
      </c>
    </row>
    <row r="9" spans="1:6" x14ac:dyDescent="0.25">
      <c r="A9" s="4" t="s">
        <v>5</v>
      </c>
      <c r="B9" s="14"/>
    </row>
    <row r="10" spans="1:6" x14ac:dyDescent="0.25">
      <c r="A10" s="4" t="s">
        <v>6</v>
      </c>
      <c r="B10" s="41" t="s">
        <v>1233</v>
      </c>
    </row>
    <row r="12" spans="1:6" ht="15.75" x14ac:dyDescent="0.25">
      <c r="A12" s="47" t="s">
        <v>7</v>
      </c>
      <c r="B12" s="48"/>
      <c r="C12" s="44" t="s">
        <v>1234</v>
      </c>
      <c r="D12" s="45"/>
      <c r="E12" s="45"/>
      <c r="F12" s="46"/>
    </row>
    <row r="13" spans="1:6" ht="15.95" customHeight="1" x14ac:dyDescent="0.25">
      <c r="A13" s="52" t="s">
        <v>8</v>
      </c>
      <c r="B13" s="53"/>
      <c r="C13" s="44">
        <v>135733248</v>
      </c>
      <c r="D13" s="45"/>
      <c r="E13" s="45"/>
      <c r="F13" s="46"/>
    </row>
    <row r="14" spans="1:6" ht="15.95" customHeight="1" x14ac:dyDescent="0.25">
      <c r="A14" s="52" t="s">
        <v>9</v>
      </c>
      <c r="B14" s="53"/>
      <c r="C14" s="44" t="s">
        <v>1235</v>
      </c>
      <c r="D14" s="45"/>
      <c r="E14" s="45"/>
      <c r="F14" s="46"/>
    </row>
    <row r="15" spans="1:6" ht="15.95" customHeight="1" x14ac:dyDescent="0.25">
      <c r="A15" s="47" t="s">
        <v>10</v>
      </c>
      <c r="B15" s="48"/>
      <c r="C15" s="44" t="s">
        <v>1236</v>
      </c>
      <c r="D15" s="45"/>
      <c r="E15" s="45"/>
      <c r="F15" s="46"/>
    </row>
    <row r="16" spans="1:6" ht="63" customHeight="1" x14ac:dyDescent="0.25">
      <c r="A16" s="57" t="s">
        <v>11</v>
      </c>
      <c r="B16" s="53"/>
      <c r="C16" s="44" t="s">
        <v>1237</v>
      </c>
      <c r="D16" s="45"/>
      <c r="E16" s="45"/>
      <c r="F16" s="46"/>
    </row>
    <row r="17" spans="1:7" ht="15.95" customHeight="1" x14ac:dyDescent="0.25">
      <c r="A17" s="47" t="s">
        <v>12</v>
      </c>
      <c r="B17" s="48"/>
      <c r="C17" s="56" t="s">
        <v>1238</v>
      </c>
      <c r="D17" s="45"/>
      <c r="E17" s="45"/>
      <c r="F17" s="46"/>
    </row>
    <row r="18" spans="1:7" ht="15.95" customHeight="1" x14ac:dyDescent="0.25">
      <c r="A18" s="47" t="s">
        <v>13</v>
      </c>
      <c r="B18" s="48"/>
      <c r="C18" s="56" t="s">
        <v>1239</v>
      </c>
      <c r="D18" s="45"/>
      <c r="E18" s="45"/>
      <c r="F18" s="46"/>
    </row>
    <row r="19" spans="1:7" ht="48" customHeight="1" x14ac:dyDescent="0.25">
      <c r="A19" s="47" t="s">
        <v>14</v>
      </c>
      <c r="B19" s="48"/>
      <c r="C19" s="44" t="s">
        <v>1240</v>
      </c>
      <c r="D19" s="45"/>
      <c r="E19" s="45"/>
      <c r="F19" s="46"/>
    </row>
    <row r="20" spans="1:7" ht="54.95" customHeight="1" x14ac:dyDescent="0.25">
      <c r="A20" s="47" t="s">
        <v>15</v>
      </c>
      <c r="B20" s="48"/>
      <c r="C20" s="44" t="s">
        <v>1241</v>
      </c>
      <c r="D20" s="45"/>
      <c r="E20" s="45"/>
      <c r="F20" s="46"/>
    </row>
    <row r="21" spans="1:7" ht="71.099999999999994" customHeight="1" x14ac:dyDescent="0.25">
      <c r="A21" s="49" t="s">
        <v>16</v>
      </c>
      <c r="B21" s="50"/>
      <c r="C21" s="54" t="s">
        <v>1242</v>
      </c>
      <c r="D21" s="55"/>
      <c r="E21" s="55"/>
      <c r="F21" s="55"/>
      <c r="G21" s="15" t="str">
        <f>IF((SUMPRODUCT(--(C21=""))&gt;0), "Privaloma užpildyti, kai taikomi pašalinimo pagrindai", "")</f>
        <v/>
      </c>
    </row>
    <row r="22" spans="1:7" ht="18" customHeight="1" x14ac:dyDescent="0.25">
      <c r="A22" s="5"/>
      <c r="B22" s="5"/>
      <c r="C22" s="6"/>
      <c r="D22" s="6"/>
      <c r="E22" s="6"/>
      <c r="F22" s="6"/>
    </row>
    <row r="23" spans="1:7" x14ac:dyDescent="0.25">
      <c r="A23" s="58" t="s">
        <v>17</v>
      </c>
      <c r="B23" s="43"/>
      <c r="C23" s="43"/>
      <c r="D23" s="43"/>
      <c r="E23" s="43"/>
      <c r="F23" s="43"/>
    </row>
    <row r="24" spans="1:7" x14ac:dyDescent="0.25">
      <c r="A24" s="43" t="s">
        <v>18</v>
      </c>
      <c r="B24" s="43"/>
      <c r="C24" s="43"/>
      <c r="D24" s="43"/>
      <c r="E24" s="43"/>
      <c r="F24" s="43"/>
    </row>
    <row r="25" spans="1:7" x14ac:dyDescent="0.25">
      <c r="A25" s="43" t="s">
        <v>19</v>
      </c>
      <c r="B25" s="43"/>
      <c r="C25" s="43"/>
      <c r="D25" s="43"/>
      <c r="E25" s="43"/>
      <c r="F25" s="43"/>
    </row>
    <row r="26" spans="1:7" x14ac:dyDescent="0.25">
      <c r="A26" s="43" t="s">
        <v>20</v>
      </c>
      <c r="B26" s="43"/>
      <c r="C26" s="43"/>
      <c r="D26" s="43"/>
      <c r="E26" s="43"/>
      <c r="F26" s="43"/>
    </row>
    <row r="27" spans="1:7" x14ac:dyDescent="0.25">
      <c r="A27" s="43" t="s">
        <v>21</v>
      </c>
      <c r="B27" s="43"/>
      <c r="C27" s="43"/>
      <c r="D27" s="43"/>
      <c r="E27" s="43"/>
      <c r="F27" s="43"/>
    </row>
    <row r="28" spans="1:7" ht="32.1" customHeight="1" x14ac:dyDescent="0.25">
      <c r="A28" s="51" t="s">
        <v>22</v>
      </c>
      <c r="B28" s="43"/>
      <c r="C28" s="43"/>
      <c r="D28" s="43"/>
      <c r="E28" s="43"/>
      <c r="F28" s="43"/>
    </row>
    <row r="29" spans="1:7" x14ac:dyDescent="0.25">
      <c r="A29" s="43" t="s">
        <v>23</v>
      </c>
      <c r="B29" s="43"/>
      <c r="C29" s="43"/>
      <c r="D29" s="43"/>
      <c r="E29" s="43"/>
      <c r="F29" s="43"/>
    </row>
    <row r="30" spans="1:7" ht="38.450000000000003" customHeight="1" x14ac:dyDescent="0.25">
      <c r="A30" s="42" t="s">
        <v>24</v>
      </c>
      <c r="B30" s="42"/>
      <c r="C30" s="42"/>
      <c r="D30" s="28"/>
    </row>
    <row r="31" spans="1:7" x14ac:dyDescent="0.25">
      <c r="A31" s="15" t="s">
        <v>25</v>
      </c>
    </row>
    <row r="32" spans="1:7" x14ac:dyDescent="0.25">
      <c r="A32" s="13" t="s">
        <v>26</v>
      </c>
      <c r="B32" s="13" t="s">
        <v>27</v>
      </c>
    </row>
    <row r="34" spans="1:9" x14ac:dyDescent="0.25">
      <c r="A34" s="13" t="s">
        <v>28</v>
      </c>
    </row>
    <row r="35" spans="1:9" s="10" customFormat="1" ht="45" x14ac:dyDescent="0.25">
      <c r="A35" s="26" t="s">
        <v>29</v>
      </c>
      <c r="B35" s="26" t="s">
        <v>30</v>
      </c>
      <c r="C35" s="26" t="s">
        <v>31</v>
      </c>
      <c r="D35" s="26" t="s">
        <v>32</v>
      </c>
      <c r="E35" s="26" t="s">
        <v>33</v>
      </c>
      <c r="F35" s="26" t="s">
        <v>34</v>
      </c>
      <c r="G35" s="26" t="s">
        <v>35</v>
      </c>
      <c r="H35" s="26" t="s">
        <v>36</v>
      </c>
      <c r="I35" s="26" t="s">
        <v>37</v>
      </c>
    </row>
    <row r="36" spans="1:9" x14ac:dyDescent="0.25">
      <c r="A36" s="16" t="s">
        <v>38</v>
      </c>
      <c r="B36" s="25" t="s">
        <v>39</v>
      </c>
      <c r="C36" s="17"/>
      <c r="D36" s="17"/>
      <c r="E36" s="17"/>
      <c r="F36" s="17"/>
      <c r="G36" s="17"/>
      <c r="H36" s="17"/>
      <c r="I36" s="17"/>
    </row>
    <row r="37" spans="1:9" ht="37.5" customHeight="1" x14ac:dyDescent="0.25">
      <c r="A37" s="17" t="s">
        <v>40</v>
      </c>
      <c r="B37" s="27" t="s">
        <v>39</v>
      </c>
      <c r="C37" s="17">
        <v>900</v>
      </c>
      <c r="D37" s="17" t="s">
        <v>41</v>
      </c>
      <c r="E37" s="18"/>
      <c r="F37" s="17" t="str">
        <f>IF(ISBLANK(E37),"", PRODUCT(C37,E37))</f>
        <v/>
      </c>
      <c r="G37" s="37"/>
      <c r="H37" s="17"/>
      <c r="I37" s="17"/>
    </row>
    <row r="38" spans="1:9" x14ac:dyDescent="0.25">
      <c r="A38" s="17" t="s">
        <v>42</v>
      </c>
      <c r="B38" s="27" t="s">
        <v>43</v>
      </c>
      <c r="C38" s="17"/>
      <c r="D38" s="17"/>
      <c r="E38" s="17"/>
      <c r="F38" s="17"/>
      <c r="G38" s="17"/>
      <c r="H38" s="29"/>
      <c r="I38" s="29"/>
    </row>
    <row r="39" spans="1:9" x14ac:dyDescent="0.25">
      <c r="A39" s="17" t="s">
        <v>44</v>
      </c>
      <c r="B39" s="27" t="s">
        <v>45</v>
      </c>
      <c r="C39" s="17"/>
      <c r="D39" s="17"/>
      <c r="E39" s="17"/>
      <c r="F39" s="17"/>
      <c r="G39" s="17"/>
      <c r="H39" s="29"/>
      <c r="I39" s="29"/>
    </row>
    <row r="40" spans="1:9" x14ac:dyDescent="0.25">
      <c r="A40" s="17" t="s">
        <v>46</v>
      </c>
      <c r="B40" s="27" t="s">
        <v>47</v>
      </c>
      <c r="C40" s="17"/>
      <c r="D40" s="17"/>
      <c r="E40" s="17"/>
      <c r="F40" s="17"/>
      <c r="G40" s="17"/>
      <c r="H40" s="29"/>
      <c r="I40" s="29"/>
    </row>
    <row r="41" spans="1:9" ht="30" x14ac:dyDescent="0.25">
      <c r="A41" s="17" t="s">
        <v>48</v>
      </c>
      <c r="B41" s="27" t="s">
        <v>49</v>
      </c>
      <c r="C41" s="17"/>
      <c r="D41" s="17"/>
      <c r="E41" s="17"/>
      <c r="F41" s="17"/>
      <c r="G41" s="17"/>
      <c r="H41" s="29"/>
      <c r="I41" s="29"/>
    </row>
    <row r="42" spans="1:9" x14ac:dyDescent="0.25">
      <c r="A42" s="17" t="s">
        <v>50</v>
      </c>
      <c r="B42" s="27" t="s">
        <v>51</v>
      </c>
      <c r="C42" s="17"/>
      <c r="D42" s="17"/>
      <c r="E42" s="17"/>
      <c r="F42" s="17"/>
      <c r="G42" s="17"/>
      <c r="H42" s="29"/>
      <c r="I42" s="29"/>
    </row>
    <row r="43" spans="1:9" x14ac:dyDescent="0.25">
      <c r="A43" s="17" t="s">
        <v>52</v>
      </c>
      <c r="B43" s="27" t="s">
        <v>53</v>
      </c>
      <c r="C43" s="17"/>
      <c r="D43" s="17"/>
      <c r="E43" s="17"/>
      <c r="F43" s="17"/>
      <c r="G43" s="17"/>
      <c r="H43" s="29"/>
      <c r="I43" s="29"/>
    </row>
    <row r="44" spans="1:9" x14ac:dyDescent="0.25">
      <c r="A44" s="17" t="s">
        <v>54</v>
      </c>
      <c r="B44" s="27" t="s">
        <v>55</v>
      </c>
      <c r="C44" s="17"/>
      <c r="D44" s="17"/>
      <c r="E44" s="17"/>
      <c r="F44" s="17"/>
      <c r="G44" s="17"/>
      <c r="H44" s="29"/>
      <c r="I44" s="29"/>
    </row>
    <row r="45" spans="1:9" x14ac:dyDescent="0.25">
      <c r="A45" s="17" t="s">
        <v>56</v>
      </c>
      <c r="B45" s="27" t="s">
        <v>57</v>
      </c>
      <c r="C45" s="17"/>
      <c r="D45" s="17"/>
      <c r="E45" s="17"/>
      <c r="F45" s="17"/>
      <c r="G45" s="17"/>
      <c r="H45" s="29"/>
      <c r="I45" s="29"/>
    </row>
    <row r="46" spans="1:9" x14ac:dyDescent="0.25">
      <c r="E46" s="16" t="s">
        <v>58</v>
      </c>
      <c r="F46" s="16" t="str">
        <f>IF((COUNT(C37:C45)&lt;&gt;COUNT(F37:F45)),"", ROUND(SUM(F37:F45),2))</f>
        <v/>
      </c>
      <c r="G46" s="15" t="str">
        <f>IF((COUNT(C37:C45)&lt;&gt;COUNT(F37:F45)),"Neužpildytos visų objektų kainos", "")</f>
        <v>Neužpildytos visų objektų kainos</v>
      </c>
    </row>
    <row r="47" spans="1:9" ht="45" x14ac:dyDescent="0.25">
      <c r="C47" s="25" t="s">
        <v>59</v>
      </c>
      <c r="D47" s="19"/>
      <c r="E47" s="16" t="s">
        <v>60</v>
      </c>
      <c r="F47" s="16" t="str">
        <f>IF(OR(F46="",D47=""),"", ROUND(PRODUCT(D47,F46)/100,2))</f>
        <v/>
      </c>
      <c r="G47" s="15" t="str">
        <f>IF(D47="", "Nurodykite taikomą PVM dydį", "")</f>
        <v>Nurodykite taikomą PVM dydį</v>
      </c>
    </row>
    <row r="48" spans="1:9" x14ac:dyDescent="0.25">
      <c r="E48" s="16" t="s">
        <v>61</v>
      </c>
      <c r="F48" s="16">
        <f>IF(ISBLANK(F47), "", ROUND(SUM(F46:F47),2))</f>
        <v>0</v>
      </c>
    </row>
    <row r="52" spans="1:9" x14ac:dyDescent="0.25">
      <c r="A52" s="13" t="s">
        <v>62</v>
      </c>
      <c r="B52" s="13" t="s">
        <v>63</v>
      </c>
    </row>
    <row r="54" spans="1:9" x14ac:dyDescent="0.25">
      <c r="A54" s="13" t="s">
        <v>28</v>
      </c>
    </row>
    <row r="55" spans="1:9" s="10" customFormat="1" ht="45" x14ac:dyDescent="0.25">
      <c r="A55" s="26" t="s">
        <v>29</v>
      </c>
      <c r="B55" s="26" t="s">
        <v>30</v>
      </c>
      <c r="C55" s="26" t="s">
        <v>31</v>
      </c>
      <c r="D55" s="26" t="s">
        <v>32</v>
      </c>
      <c r="E55" s="26" t="s">
        <v>33</v>
      </c>
      <c r="F55" s="26" t="s">
        <v>34</v>
      </c>
      <c r="G55" s="26" t="s">
        <v>35</v>
      </c>
      <c r="H55" s="26" t="s">
        <v>36</v>
      </c>
      <c r="I55" s="26" t="s">
        <v>37</v>
      </c>
    </row>
    <row r="56" spans="1:9" x14ac:dyDescent="0.25">
      <c r="A56" s="16" t="s">
        <v>64</v>
      </c>
      <c r="B56" s="25" t="s">
        <v>65</v>
      </c>
      <c r="C56" s="17"/>
      <c r="D56" s="17"/>
      <c r="E56" s="17"/>
      <c r="F56" s="17"/>
      <c r="G56" s="17"/>
      <c r="H56" s="17"/>
      <c r="I56" s="17"/>
    </row>
    <row r="57" spans="1:9" ht="33.6" customHeight="1" x14ac:dyDescent="0.25">
      <c r="A57" s="17" t="s">
        <v>66</v>
      </c>
      <c r="B57" s="27" t="s">
        <v>65</v>
      </c>
      <c r="C57" s="17">
        <v>60</v>
      </c>
      <c r="D57" s="17" t="s">
        <v>67</v>
      </c>
      <c r="E57" s="18"/>
      <c r="F57" s="17" t="str">
        <f>IF(ISBLANK(E57),"", PRODUCT(C57,E57))</f>
        <v/>
      </c>
      <c r="G57" s="29"/>
      <c r="H57" s="17"/>
      <c r="I57" s="17"/>
    </row>
    <row r="58" spans="1:9" ht="30" x14ac:dyDescent="0.25">
      <c r="A58" s="17" t="s">
        <v>68</v>
      </c>
      <c r="B58" s="27" t="s">
        <v>69</v>
      </c>
      <c r="C58" s="17"/>
      <c r="D58" s="17"/>
      <c r="E58" s="17"/>
      <c r="F58" s="17"/>
      <c r="G58" s="17"/>
      <c r="H58" s="29"/>
      <c r="I58" s="29"/>
    </row>
    <row r="59" spans="1:9" ht="32.1" customHeight="1" x14ac:dyDescent="0.25">
      <c r="A59" s="17" t="s">
        <v>70</v>
      </c>
      <c r="B59" s="27" t="s">
        <v>71</v>
      </c>
      <c r="C59" s="17"/>
      <c r="D59" s="17"/>
      <c r="E59" s="17"/>
      <c r="F59" s="17"/>
      <c r="G59" s="17"/>
      <c r="H59" s="29"/>
      <c r="I59" s="29"/>
    </row>
    <row r="60" spans="1:9" ht="27.6" customHeight="1" x14ac:dyDescent="0.25">
      <c r="A60" s="17" t="s">
        <v>72</v>
      </c>
      <c r="B60" s="27" t="s">
        <v>73</v>
      </c>
      <c r="C60" s="17"/>
      <c r="D60" s="17"/>
      <c r="E60" s="17"/>
      <c r="F60" s="17"/>
      <c r="G60" s="17"/>
      <c r="H60" s="29"/>
      <c r="I60" s="29"/>
    </row>
    <row r="61" spans="1:9" ht="32.1" customHeight="1" x14ac:dyDescent="0.25">
      <c r="A61" s="17" t="s">
        <v>74</v>
      </c>
      <c r="B61" s="27" t="s">
        <v>75</v>
      </c>
      <c r="C61" s="17"/>
      <c r="D61" s="17"/>
      <c r="E61" s="17"/>
      <c r="F61" s="17"/>
      <c r="G61" s="17"/>
      <c r="H61" s="29"/>
      <c r="I61" s="29"/>
    </row>
    <row r="62" spans="1:9" ht="26.45" customHeight="1" x14ac:dyDescent="0.25">
      <c r="A62" s="17" t="s">
        <v>76</v>
      </c>
      <c r="B62" s="27" t="s">
        <v>77</v>
      </c>
      <c r="C62" s="17"/>
      <c r="D62" s="17"/>
      <c r="E62" s="17"/>
      <c r="F62" s="17"/>
      <c r="G62" s="17"/>
      <c r="H62" s="29"/>
      <c r="I62" s="29"/>
    </row>
    <row r="63" spans="1:9" x14ac:dyDescent="0.25">
      <c r="E63" s="16" t="s">
        <v>58</v>
      </c>
      <c r="F63" s="16" t="str">
        <f>IF((COUNT(C57:C62)&lt;&gt;COUNT(F57:F62)),"", ROUND(SUM(F57:F62),2))</f>
        <v/>
      </c>
      <c r="G63" s="15" t="str">
        <f>IF((COUNT(C57:C62)&lt;&gt;COUNT(F57:F62)),"Neužpildytos visų objektų kainos", "")</f>
        <v>Neužpildytos visų objektų kainos</v>
      </c>
    </row>
    <row r="64" spans="1:9" ht="45" x14ac:dyDescent="0.25">
      <c r="C64" s="25" t="s">
        <v>59</v>
      </c>
      <c r="D64" s="19"/>
      <c r="E64" s="16" t="s">
        <v>60</v>
      </c>
      <c r="F64" s="16" t="str">
        <f>IF(OR(F63="",D64=""),"", ROUND(PRODUCT(D64,F63)/100,2))</f>
        <v/>
      </c>
      <c r="G64" s="15" t="str">
        <f>IF(D64="", "Nurodykite taikomą PVM dydį", "")</f>
        <v>Nurodykite taikomą PVM dydį</v>
      </c>
    </row>
    <row r="65" spans="1:9" x14ac:dyDescent="0.25">
      <c r="E65" s="16" t="s">
        <v>61</v>
      </c>
      <c r="F65" s="16">
        <f>IF(ISBLANK(F64), "", ROUND(SUM(F63:F64),2))</f>
        <v>0</v>
      </c>
    </row>
    <row r="69" spans="1:9" x14ac:dyDescent="0.25">
      <c r="A69" s="13" t="s">
        <v>78</v>
      </c>
      <c r="B69" s="13" t="s">
        <v>79</v>
      </c>
    </row>
    <row r="71" spans="1:9" x14ac:dyDescent="0.25">
      <c r="A71" s="13" t="s">
        <v>28</v>
      </c>
    </row>
    <row r="72" spans="1:9" s="10" customFormat="1" ht="45" x14ac:dyDescent="0.25">
      <c r="A72" s="26" t="s">
        <v>29</v>
      </c>
      <c r="B72" s="26" t="s">
        <v>30</v>
      </c>
      <c r="C72" s="26" t="s">
        <v>31</v>
      </c>
      <c r="D72" s="26" t="s">
        <v>32</v>
      </c>
      <c r="E72" s="26" t="s">
        <v>33</v>
      </c>
      <c r="F72" s="26" t="s">
        <v>34</v>
      </c>
      <c r="G72" s="26" t="s">
        <v>35</v>
      </c>
      <c r="H72" s="26" t="s">
        <v>36</v>
      </c>
      <c r="I72" s="26" t="s">
        <v>37</v>
      </c>
    </row>
    <row r="73" spans="1:9" ht="30" x14ac:dyDescent="0.25">
      <c r="A73" s="16" t="s">
        <v>80</v>
      </c>
      <c r="B73" s="25" t="s">
        <v>81</v>
      </c>
      <c r="C73" s="17"/>
      <c r="D73" s="17"/>
      <c r="E73" s="17"/>
      <c r="F73" s="17"/>
      <c r="G73" s="17"/>
      <c r="H73" s="17"/>
      <c r="I73" s="17"/>
    </row>
    <row r="74" spans="1:9" ht="45.95" customHeight="1" x14ac:dyDescent="0.25">
      <c r="A74" s="17" t="s">
        <v>82</v>
      </c>
      <c r="B74" s="27" t="s">
        <v>81</v>
      </c>
      <c r="C74" s="17">
        <v>90</v>
      </c>
      <c r="D74" s="17" t="s">
        <v>67</v>
      </c>
      <c r="E74" s="18"/>
      <c r="F74" s="17" t="str">
        <f>IF(ISBLANK(E74),"", PRODUCT(C74,E74))</f>
        <v/>
      </c>
      <c r="G74" s="29"/>
      <c r="H74" s="27"/>
      <c r="I74" s="27"/>
    </row>
    <row r="75" spans="1:9" ht="30" x14ac:dyDescent="0.25">
      <c r="A75" s="17" t="s">
        <v>83</v>
      </c>
      <c r="B75" s="27" t="s">
        <v>84</v>
      </c>
      <c r="C75" s="17"/>
      <c r="D75" s="17"/>
      <c r="E75" s="17"/>
      <c r="F75" s="17"/>
      <c r="G75" s="17"/>
      <c r="H75" s="29"/>
      <c r="I75" s="29"/>
    </row>
    <row r="76" spans="1:9" ht="26.45" customHeight="1" x14ac:dyDescent="0.25">
      <c r="A76" s="17" t="s">
        <v>85</v>
      </c>
      <c r="B76" s="27" t="s">
        <v>86</v>
      </c>
      <c r="C76" s="17"/>
      <c r="D76" s="17"/>
      <c r="E76" s="17"/>
      <c r="F76" s="17"/>
      <c r="G76" s="17"/>
      <c r="H76" s="29"/>
      <c r="I76" s="29"/>
    </row>
    <row r="77" spans="1:9" ht="30" x14ac:dyDescent="0.25">
      <c r="A77" s="17" t="s">
        <v>87</v>
      </c>
      <c r="B77" s="27" t="s">
        <v>88</v>
      </c>
      <c r="C77" s="17"/>
      <c r="D77" s="17"/>
      <c r="E77" s="17"/>
      <c r="F77" s="17"/>
      <c r="G77" s="17"/>
      <c r="H77" s="29"/>
      <c r="I77" s="29"/>
    </row>
    <row r="78" spans="1:9" ht="27" customHeight="1" x14ac:dyDescent="0.25">
      <c r="A78" s="17" t="s">
        <v>89</v>
      </c>
      <c r="B78" s="27" t="s">
        <v>90</v>
      </c>
      <c r="C78" s="17"/>
      <c r="D78" s="17"/>
      <c r="E78" s="17"/>
      <c r="F78" s="17"/>
      <c r="G78" s="17"/>
      <c r="H78" s="29"/>
      <c r="I78" s="29"/>
    </row>
    <row r="79" spans="1:9" ht="29.45" customHeight="1" x14ac:dyDescent="0.25">
      <c r="A79" s="17" t="s">
        <v>91</v>
      </c>
      <c r="B79" s="27" t="s">
        <v>92</v>
      </c>
      <c r="C79" s="17"/>
      <c r="D79" s="17"/>
      <c r="E79" s="17"/>
      <c r="F79" s="17"/>
      <c r="G79" s="17"/>
      <c r="H79" s="29"/>
      <c r="I79" s="29"/>
    </row>
    <row r="80" spans="1:9" ht="31.5" customHeight="1" x14ac:dyDescent="0.25">
      <c r="E80" s="16" t="s">
        <v>58</v>
      </c>
      <c r="F80" s="16" t="str">
        <f>IF((COUNT(C74:C79)&lt;&gt;COUNT(F74:F79)),"", ROUND(SUM(F74:F79),2))</f>
        <v/>
      </c>
      <c r="G80" s="15" t="str">
        <f>IF((COUNT(C74:C79)&lt;&gt;COUNT(F74:F79)),"Neužpildytos visų objektų kainos", "")</f>
        <v>Neužpildytos visų objektų kainos</v>
      </c>
    </row>
    <row r="81" spans="1:9" ht="45" x14ac:dyDescent="0.25">
      <c r="C81" s="25" t="s">
        <v>59</v>
      </c>
      <c r="D81" s="19"/>
      <c r="E81" s="16" t="s">
        <v>60</v>
      </c>
      <c r="F81" s="16" t="str">
        <f>IF(OR(F80="",D81=""),"", ROUND(PRODUCT(D81,F80)/100,2))</f>
        <v/>
      </c>
      <c r="G81" s="15" t="str">
        <f>IF(D81="", "Nurodykite taikomą PVM dydį", "")</f>
        <v>Nurodykite taikomą PVM dydį</v>
      </c>
    </row>
    <row r="82" spans="1:9" x14ac:dyDescent="0.25">
      <c r="E82" s="16" t="s">
        <v>61</v>
      </c>
      <c r="F82" s="16">
        <f>IF(ISBLANK(F81), "", ROUND(SUM(F80:F81),2))</f>
        <v>0</v>
      </c>
    </row>
    <row r="86" spans="1:9" x14ac:dyDescent="0.25">
      <c r="A86" s="13" t="s">
        <v>93</v>
      </c>
      <c r="B86" s="13" t="s">
        <v>94</v>
      </c>
    </row>
    <row r="88" spans="1:9" x14ac:dyDescent="0.25">
      <c r="A88" s="13" t="s">
        <v>28</v>
      </c>
    </row>
    <row r="89" spans="1:9" s="12" customFormat="1" ht="45" x14ac:dyDescent="0.25">
      <c r="A89" s="25" t="s">
        <v>29</v>
      </c>
      <c r="B89" s="25" t="s">
        <v>30</v>
      </c>
      <c r="C89" s="25" t="s">
        <v>31</v>
      </c>
      <c r="D89" s="25" t="s">
        <v>32</v>
      </c>
      <c r="E89" s="25" t="s">
        <v>33</v>
      </c>
      <c r="F89" s="25" t="s">
        <v>34</v>
      </c>
      <c r="G89" s="25" t="s">
        <v>35</v>
      </c>
      <c r="H89" s="25" t="s">
        <v>36</v>
      </c>
      <c r="I89" s="25" t="s">
        <v>37</v>
      </c>
    </row>
    <row r="90" spans="1:9" x14ac:dyDescent="0.25">
      <c r="A90" s="16" t="s">
        <v>95</v>
      </c>
      <c r="B90" s="25" t="s">
        <v>96</v>
      </c>
      <c r="C90" s="17"/>
      <c r="D90" s="17"/>
      <c r="E90" s="17"/>
      <c r="F90" s="17"/>
      <c r="G90" s="17"/>
      <c r="H90" s="17"/>
      <c r="I90" s="17"/>
    </row>
    <row r="91" spans="1:9" ht="36.6" customHeight="1" x14ac:dyDescent="0.25">
      <c r="A91" s="17" t="s">
        <v>97</v>
      </c>
      <c r="B91" s="27" t="s">
        <v>96</v>
      </c>
      <c r="C91" s="17">
        <v>750</v>
      </c>
      <c r="D91" s="17" t="s">
        <v>67</v>
      </c>
      <c r="E91" s="18"/>
      <c r="F91" s="17" t="str">
        <f>IF(ISBLANK(E91),"", PRODUCT(C91,E91))</f>
        <v/>
      </c>
      <c r="G91" s="29"/>
      <c r="H91" s="17"/>
      <c r="I91" s="17"/>
    </row>
    <row r="92" spans="1:9" ht="41.1" customHeight="1" x14ac:dyDescent="0.25">
      <c r="A92" s="17" t="s">
        <v>98</v>
      </c>
      <c r="B92" s="27" t="s">
        <v>99</v>
      </c>
      <c r="C92" s="17"/>
      <c r="D92" s="17"/>
      <c r="E92" s="17"/>
      <c r="F92" s="17"/>
      <c r="G92" s="17"/>
      <c r="H92" s="29"/>
      <c r="I92" s="29"/>
    </row>
    <row r="93" spans="1:9" ht="33.950000000000003" customHeight="1" x14ac:dyDescent="0.25">
      <c r="A93" s="17" t="s">
        <v>100</v>
      </c>
      <c r="B93" s="27" t="s">
        <v>101</v>
      </c>
      <c r="C93" s="17"/>
      <c r="D93" s="17"/>
      <c r="E93" s="17"/>
      <c r="F93" s="17"/>
      <c r="G93" s="17"/>
      <c r="H93" s="29"/>
      <c r="I93" s="29"/>
    </row>
    <row r="94" spans="1:9" ht="45.95" customHeight="1" x14ac:dyDescent="0.25">
      <c r="A94" s="17" t="s">
        <v>102</v>
      </c>
      <c r="B94" s="27" t="s">
        <v>103</v>
      </c>
      <c r="C94" s="17"/>
      <c r="D94" s="17"/>
      <c r="E94" s="17"/>
      <c r="F94" s="17"/>
      <c r="G94" s="17"/>
      <c r="H94" s="29"/>
      <c r="I94" s="29"/>
    </row>
    <row r="95" spans="1:9" ht="33.950000000000003" customHeight="1" x14ac:dyDescent="0.25">
      <c r="A95" s="17" t="s">
        <v>104</v>
      </c>
      <c r="B95" s="27" t="s">
        <v>105</v>
      </c>
      <c r="C95" s="17"/>
      <c r="D95" s="17"/>
      <c r="E95" s="17"/>
      <c r="F95" s="17"/>
      <c r="G95" s="17"/>
      <c r="H95" s="29"/>
      <c r="I95" s="29"/>
    </row>
    <row r="96" spans="1:9" ht="29.1" customHeight="1" x14ac:dyDescent="0.25">
      <c r="A96" s="17" t="s">
        <v>106</v>
      </c>
      <c r="B96" s="27" t="s">
        <v>107</v>
      </c>
      <c r="C96" s="17"/>
      <c r="D96" s="17"/>
      <c r="E96" s="17"/>
      <c r="F96" s="17"/>
      <c r="G96" s="17"/>
      <c r="H96" s="29"/>
      <c r="I96" s="29"/>
    </row>
    <row r="97" spans="1:9" ht="33" customHeight="1" x14ac:dyDescent="0.25">
      <c r="A97" s="17" t="s">
        <v>108</v>
      </c>
      <c r="B97" s="27" t="s">
        <v>109</v>
      </c>
      <c r="C97" s="17"/>
      <c r="D97" s="17"/>
      <c r="E97" s="17"/>
      <c r="F97" s="17"/>
      <c r="G97" s="17"/>
      <c r="H97" s="29"/>
      <c r="I97" s="29"/>
    </row>
    <row r="98" spans="1:9" ht="45.6" customHeight="1" x14ac:dyDescent="0.25">
      <c r="A98" s="17" t="s">
        <v>110</v>
      </c>
      <c r="B98" s="27" t="s">
        <v>111</v>
      </c>
      <c r="C98" s="17"/>
      <c r="D98" s="17"/>
      <c r="E98" s="17"/>
      <c r="F98" s="17"/>
      <c r="G98" s="17"/>
      <c r="H98" s="29"/>
      <c r="I98" s="29"/>
    </row>
    <row r="99" spans="1:9" ht="39.950000000000003" customHeight="1" x14ac:dyDescent="0.25">
      <c r="A99" s="17" t="s">
        <v>112</v>
      </c>
      <c r="B99" s="27" t="s">
        <v>113</v>
      </c>
      <c r="C99" s="17"/>
      <c r="D99" s="17"/>
      <c r="E99" s="17"/>
      <c r="F99" s="17"/>
      <c r="G99" s="17"/>
      <c r="H99" s="29"/>
      <c r="I99" s="29"/>
    </row>
    <row r="100" spans="1:9" ht="36" customHeight="1" x14ac:dyDescent="0.25">
      <c r="A100" s="17" t="s">
        <v>114</v>
      </c>
      <c r="B100" s="27" t="s">
        <v>115</v>
      </c>
      <c r="C100" s="17"/>
      <c r="D100" s="17"/>
      <c r="E100" s="17"/>
      <c r="F100" s="17"/>
      <c r="G100" s="17"/>
      <c r="H100" s="29"/>
      <c r="I100" s="29"/>
    </row>
    <row r="101" spans="1:9" ht="47.45" customHeight="1" x14ac:dyDescent="0.25">
      <c r="A101" s="17" t="s">
        <v>116</v>
      </c>
      <c r="B101" s="27" t="s">
        <v>117</v>
      </c>
      <c r="C101" s="17"/>
      <c r="D101" s="17"/>
      <c r="E101" s="17"/>
      <c r="F101" s="17"/>
      <c r="G101" s="17"/>
      <c r="H101" s="29"/>
      <c r="I101" s="29"/>
    </row>
    <row r="102" spans="1:9" x14ac:dyDescent="0.25">
      <c r="E102" s="16" t="s">
        <v>58</v>
      </c>
      <c r="F102" s="16" t="str">
        <f>IF((COUNT(C91:C101)&lt;&gt;COUNT(F91:F101)),"", ROUND(SUM(F91:F101),2))</f>
        <v/>
      </c>
      <c r="G102" s="15" t="str">
        <f>IF((COUNT(C91:C101)&lt;&gt;COUNT(F91:F101)),"Neužpildytos visų objektų kainos", "")</f>
        <v>Neužpildytos visų objektų kainos</v>
      </c>
    </row>
    <row r="103" spans="1:9" ht="45" x14ac:dyDescent="0.25">
      <c r="C103" s="25" t="s">
        <v>59</v>
      </c>
      <c r="D103" s="19"/>
      <c r="E103" s="16" t="s">
        <v>60</v>
      </c>
      <c r="F103" s="16" t="str">
        <f>IF(OR(F102="",D103=""),"", ROUND(PRODUCT(D103,F102)/100,2))</f>
        <v/>
      </c>
      <c r="G103" s="15" t="str">
        <f>IF(D103="", "Nurodykite taikomą PVM dydį", "")</f>
        <v>Nurodykite taikomą PVM dydį</v>
      </c>
    </row>
    <row r="104" spans="1:9" x14ac:dyDescent="0.25">
      <c r="E104" s="16" t="s">
        <v>61</v>
      </c>
      <c r="F104" s="16">
        <f>IF(ISBLANK(F103), "", ROUND(SUM(F102:F103),2))</f>
        <v>0</v>
      </c>
    </row>
    <row r="108" spans="1:9" x14ac:dyDescent="0.25">
      <c r="A108" s="13" t="s">
        <v>118</v>
      </c>
      <c r="B108" s="13" t="s">
        <v>119</v>
      </c>
    </row>
    <row r="110" spans="1:9" x14ac:dyDescent="0.25">
      <c r="A110" s="13" t="s">
        <v>28</v>
      </c>
    </row>
    <row r="111" spans="1:9" s="10" customFormat="1" ht="45" x14ac:dyDescent="0.25">
      <c r="A111" s="26" t="s">
        <v>29</v>
      </c>
      <c r="B111" s="26" t="s">
        <v>30</v>
      </c>
      <c r="C111" s="26" t="s">
        <v>31</v>
      </c>
      <c r="D111" s="26" t="s">
        <v>32</v>
      </c>
      <c r="E111" s="26" t="s">
        <v>33</v>
      </c>
      <c r="F111" s="26" t="s">
        <v>34</v>
      </c>
      <c r="G111" s="26" t="s">
        <v>35</v>
      </c>
      <c r="H111" s="26" t="s">
        <v>36</v>
      </c>
      <c r="I111" s="26" t="s">
        <v>37</v>
      </c>
    </row>
    <row r="112" spans="1:9" ht="30" x14ac:dyDescent="0.25">
      <c r="A112" s="16" t="s">
        <v>120</v>
      </c>
      <c r="B112" s="25" t="s">
        <v>121</v>
      </c>
      <c r="C112" s="17"/>
      <c r="D112" s="17"/>
      <c r="E112" s="17"/>
      <c r="F112" s="17"/>
      <c r="G112" s="17"/>
      <c r="H112" s="17"/>
      <c r="I112" s="17"/>
    </row>
    <row r="113" spans="1:9" ht="45" customHeight="1" x14ac:dyDescent="0.25">
      <c r="A113" s="17" t="s">
        <v>122</v>
      </c>
      <c r="B113" s="27" t="s">
        <v>121</v>
      </c>
      <c r="C113" s="17">
        <v>300</v>
      </c>
      <c r="D113" s="17" t="s">
        <v>67</v>
      </c>
      <c r="E113" s="18"/>
      <c r="F113" s="17" t="str">
        <f>IF(ISBLANK(E113),"", PRODUCT(C113,E113))</f>
        <v/>
      </c>
      <c r="G113" s="29"/>
      <c r="H113" s="17"/>
      <c r="I113" s="17"/>
    </row>
    <row r="114" spans="1:9" ht="60" x14ac:dyDescent="0.25">
      <c r="A114" s="17" t="s">
        <v>123</v>
      </c>
      <c r="B114" s="27" t="s">
        <v>124</v>
      </c>
      <c r="C114" s="17"/>
      <c r="D114" s="17"/>
      <c r="E114" s="17"/>
      <c r="F114" s="17"/>
      <c r="G114" s="17"/>
      <c r="H114" s="29"/>
      <c r="I114" s="29"/>
    </row>
    <row r="115" spans="1:9" ht="44.45" customHeight="1" x14ac:dyDescent="0.25">
      <c r="A115" s="17" t="s">
        <v>125</v>
      </c>
      <c r="B115" s="27" t="s">
        <v>126</v>
      </c>
      <c r="C115" s="17"/>
      <c r="D115" s="17"/>
      <c r="E115" s="17"/>
      <c r="F115" s="17"/>
      <c r="G115" s="17"/>
      <c r="H115" s="29"/>
      <c r="I115" s="29"/>
    </row>
    <row r="116" spans="1:9" ht="34.5" customHeight="1" x14ac:dyDescent="0.25">
      <c r="A116" s="17" t="s">
        <v>127</v>
      </c>
      <c r="B116" s="27" t="s">
        <v>128</v>
      </c>
      <c r="C116" s="17"/>
      <c r="D116" s="17"/>
      <c r="E116" s="17"/>
      <c r="F116" s="17"/>
      <c r="G116" s="17"/>
      <c r="H116" s="29"/>
      <c r="I116" s="29"/>
    </row>
    <row r="117" spans="1:9" ht="32.450000000000003" customHeight="1" x14ac:dyDescent="0.25">
      <c r="A117" s="17" t="s">
        <v>129</v>
      </c>
      <c r="B117" s="27" t="s">
        <v>130</v>
      </c>
      <c r="C117" s="17"/>
      <c r="D117" s="17"/>
      <c r="E117" s="17"/>
      <c r="F117" s="17"/>
      <c r="G117" s="17"/>
      <c r="H117" s="29"/>
      <c r="I117" s="29"/>
    </row>
    <row r="118" spans="1:9" ht="45" customHeight="1" x14ac:dyDescent="0.25">
      <c r="A118" s="17" t="s">
        <v>131</v>
      </c>
      <c r="B118" s="27" t="s">
        <v>132</v>
      </c>
      <c r="C118" s="17"/>
      <c r="D118" s="17"/>
      <c r="E118" s="17"/>
      <c r="F118" s="17"/>
      <c r="G118" s="17"/>
      <c r="H118" s="29"/>
      <c r="I118" s="29"/>
    </row>
    <row r="119" spans="1:9" ht="30" x14ac:dyDescent="0.25">
      <c r="A119" s="17" t="s">
        <v>133</v>
      </c>
      <c r="B119" s="27" t="s">
        <v>134</v>
      </c>
      <c r="C119" s="17"/>
      <c r="D119" s="17"/>
      <c r="E119" s="17"/>
      <c r="F119" s="17"/>
      <c r="G119" s="17"/>
      <c r="H119" s="29"/>
      <c r="I119" s="29"/>
    </row>
    <row r="120" spans="1:9" ht="38.1" customHeight="1" x14ac:dyDescent="0.25">
      <c r="A120" s="17" t="s">
        <v>135</v>
      </c>
      <c r="B120" s="27" t="s">
        <v>136</v>
      </c>
      <c r="C120" s="17"/>
      <c r="D120" s="17"/>
      <c r="E120" s="17"/>
      <c r="F120" s="17"/>
      <c r="G120" s="17"/>
      <c r="H120" s="29"/>
      <c r="I120" s="29"/>
    </row>
    <row r="121" spans="1:9" ht="51.95" customHeight="1" x14ac:dyDescent="0.25">
      <c r="A121" s="17" t="s">
        <v>137</v>
      </c>
      <c r="B121" s="27" t="s">
        <v>138</v>
      </c>
      <c r="C121" s="17"/>
      <c r="D121" s="17"/>
      <c r="E121" s="17"/>
      <c r="F121" s="17"/>
      <c r="G121" s="17"/>
      <c r="H121" s="29"/>
      <c r="I121" s="29"/>
    </row>
    <row r="122" spans="1:9" x14ac:dyDescent="0.25">
      <c r="E122" s="16" t="s">
        <v>58</v>
      </c>
      <c r="F122" s="16" t="str">
        <f>IF((COUNT(C113:C121)&lt;&gt;COUNT(F113:F121)),"", ROUND(SUM(F113:F121),2))</f>
        <v/>
      </c>
      <c r="G122" s="15" t="str">
        <f>IF((COUNT(C113:C121)&lt;&gt;COUNT(F113:F121)),"Neužpildytos visų objektų kainos", "")</f>
        <v>Neužpildytos visų objektų kainos</v>
      </c>
    </row>
    <row r="123" spans="1:9" ht="45" x14ac:dyDescent="0.25">
      <c r="C123" s="25" t="s">
        <v>59</v>
      </c>
      <c r="D123" s="19"/>
      <c r="E123" s="16" t="s">
        <v>60</v>
      </c>
      <c r="F123" s="16" t="str">
        <f>IF(OR(F122="",D123=""),"", ROUND(PRODUCT(D123,F122)/100,2))</f>
        <v/>
      </c>
      <c r="G123" s="15" t="str">
        <f>IF(D123="", "Nurodykite taikomą PVM dydį", "")</f>
        <v>Nurodykite taikomą PVM dydį</v>
      </c>
    </row>
    <row r="124" spans="1:9" x14ac:dyDescent="0.25">
      <c r="E124" s="16" t="s">
        <v>61</v>
      </c>
      <c r="F124" s="16">
        <f>IF(ISBLANK(F123), "", ROUND(SUM(F122:F123),2))</f>
        <v>0</v>
      </c>
    </row>
    <row r="128" spans="1:9" x14ac:dyDescent="0.25">
      <c r="A128" s="13" t="s">
        <v>139</v>
      </c>
      <c r="B128" s="13" t="s">
        <v>140</v>
      </c>
    </row>
    <row r="130" spans="1:9" x14ac:dyDescent="0.25">
      <c r="A130" s="13" t="s">
        <v>28</v>
      </c>
    </row>
    <row r="131" spans="1:9" s="10" customFormat="1" ht="45" x14ac:dyDescent="0.25">
      <c r="A131" s="26" t="s">
        <v>29</v>
      </c>
      <c r="B131" s="26" t="s">
        <v>30</v>
      </c>
      <c r="C131" s="26" t="s">
        <v>31</v>
      </c>
      <c r="D131" s="26" t="s">
        <v>32</v>
      </c>
      <c r="E131" s="26" t="s">
        <v>33</v>
      </c>
      <c r="F131" s="26" t="s">
        <v>34</v>
      </c>
      <c r="G131" s="26" t="s">
        <v>35</v>
      </c>
      <c r="H131" s="26" t="s">
        <v>36</v>
      </c>
      <c r="I131" s="26" t="s">
        <v>37</v>
      </c>
    </row>
    <row r="132" spans="1:9" x14ac:dyDescent="0.25">
      <c r="A132" s="16" t="s">
        <v>141</v>
      </c>
      <c r="B132" s="16" t="s">
        <v>142</v>
      </c>
      <c r="C132" s="17"/>
      <c r="D132" s="17"/>
      <c r="E132" s="17"/>
      <c r="F132" s="17"/>
      <c r="G132" s="17"/>
      <c r="H132" s="17"/>
      <c r="I132" s="17"/>
    </row>
    <row r="133" spans="1:9" ht="39" customHeight="1" x14ac:dyDescent="0.25">
      <c r="A133" s="17" t="s">
        <v>143</v>
      </c>
      <c r="B133" s="17" t="s">
        <v>142</v>
      </c>
      <c r="C133" s="17">
        <v>300</v>
      </c>
      <c r="D133" s="17" t="s">
        <v>67</v>
      </c>
      <c r="E133" s="18"/>
      <c r="F133" s="17" t="str">
        <f>IF(ISBLANK(E133),"", PRODUCT(C133,E133))</f>
        <v/>
      </c>
      <c r="G133" s="29"/>
      <c r="H133" s="17"/>
      <c r="I133" s="17"/>
    </row>
    <row r="134" spans="1:9" ht="27.6" customHeight="1" x14ac:dyDescent="0.25">
      <c r="A134" s="17" t="s">
        <v>144</v>
      </c>
      <c r="B134" s="17" t="s">
        <v>145</v>
      </c>
      <c r="C134" s="17"/>
      <c r="D134" s="17"/>
      <c r="E134" s="17"/>
      <c r="F134" s="17"/>
      <c r="G134" s="17"/>
      <c r="H134" s="29"/>
      <c r="I134" s="29"/>
    </row>
    <row r="135" spans="1:9" ht="35.1" customHeight="1" x14ac:dyDescent="0.25">
      <c r="A135" s="17" t="s">
        <v>146</v>
      </c>
      <c r="B135" s="17" t="s">
        <v>147</v>
      </c>
      <c r="C135" s="17"/>
      <c r="D135" s="17"/>
      <c r="E135" s="17"/>
      <c r="F135" s="17"/>
      <c r="G135" s="17"/>
      <c r="H135" s="29"/>
      <c r="I135" s="29"/>
    </row>
    <row r="136" spans="1:9" ht="38.1" customHeight="1" x14ac:dyDescent="0.25">
      <c r="A136" s="17" t="s">
        <v>148</v>
      </c>
      <c r="B136" s="17" t="s">
        <v>149</v>
      </c>
      <c r="C136" s="17"/>
      <c r="D136" s="17"/>
      <c r="E136" s="17"/>
      <c r="F136" s="17"/>
      <c r="G136" s="17"/>
      <c r="H136" s="29"/>
      <c r="I136" s="29"/>
    </row>
    <row r="137" spans="1:9" ht="57.6" customHeight="1" x14ac:dyDescent="0.25">
      <c r="A137" s="17" t="s">
        <v>150</v>
      </c>
      <c r="B137" s="17" t="s">
        <v>151</v>
      </c>
      <c r="C137" s="17"/>
      <c r="D137" s="17"/>
      <c r="E137" s="17"/>
      <c r="F137" s="17"/>
      <c r="G137" s="17"/>
      <c r="H137" s="29"/>
      <c r="I137" s="29"/>
    </row>
    <row r="138" spans="1:9" ht="38.1" customHeight="1" x14ac:dyDescent="0.25">
      <c r="A138" s="17" t="s">
        <v>152</v>
      </c>
      <c r="B138" s="17" t="s">
        <v>153</v>
      </c>
      <c r="C138" s="17"/>
      <c r="D138" s="17"/>
      <c r="E138" s="17"/>
      <c r="F138" s="17"/>
      <c r="G138" s="17"/>
      <c r="H138" s="29"/>
      <c r="I138" s="29"/>
    </row>
    <row r="139" spans="1:9" ht="36.950000000000003" customHeight="1" x14ac:dyDescent="0.25">
      <c r="A139" s="17" t="s">
        <v>154</v>
      </c>
      <c r="B139" s="17" t="s">
        <v>155</v>
      </c>
      <c r="C139" s="17"/>
      <c r="D139" s="17"/>
      <c r="E139" s="17"/>
      <c r="F139" s="17"/>
      <c r="G139" s="17"/>
      <c r="H139" s="29"/>
      <c r="I139" s="29"/>
    </row>
    <row r="140" spans="1:9" ht="43.5" customHeight="1" x14ac:dyDescent="0.25">
      <c r="A140" s="17" t="s">
        <v>156</v>
      </c>
      <c r="B140" s="17" t="s">
        <v>157</v>
      </c>
      <c r="C140" s="17"/>
      <c r="D140" s="17"/>
      <c r="E140" s="17"/>
      <c r="F140" s="17"/>
      <c r="G140" s="17"/>
      <c r="H140" s="29"/>
      <c r="I140" s="29"/>
    </row>
    <row r="141" spans="1:9" ht="27.6" customHeight="1" x14ac:dyDescent="0.25">
      <c r="A141" s="17" t="s">
        <v>158</v>
      </c>
      <c r="B141" s="17" t="s">
        <v>159</v>
      </c>
      <c r="C141" s="17"/>
      <c r="D141" s="17"/>
      <c r="E141" s="17"/>
      <c r="F141" s="17"/>
      <c r="G141" s="17"/>
      <c r="H141" s="29"/>
      <c r="I141" s="29"/>
    </row>
    <row r="142" spans="1:9" ht="27" customHeight="1" x14ac:dyDescent="0.25">
      <c r="A142" s="17" t="s">
        <v>160</v>
      </c>
      <c r="B142" s="17" t="s">
        <v>161</v>
      </c>
      <c r="C142" s="17"/>
      <c r="D142" s="17"/>
      <c r="E142" s="17"/>
      <c r="F142" s="17"/>
      <c r="G142" s="17"/>
      <c r="H142" s="29"/>
      <c r="I142" s="29"/>
    </row>
    <row r="143" spans="1:9" ht="20.100000000000001" customHeight="1" x14ac:dyDescent="0.25">
      <c r="E143" s="16" t="s">
        <v>58</v>
      </c>
      <c r="F143" s="16" t="str">
        <f>IF((COUNT(C133:C142)&lt;&gt;COUNT(F133:F142)),"", ROUND(SUM(F133:F142),2))</f>
        <v/>
      </c>
      <c r="G143" s="15" t="str">
        <f>IF((COUNT(C133:C142)&lt;&gt;COUNT(F133:F142)),"Neužpildytos visų objektų kainos", "")</f>
        <v>Neužpildytos visų objektų kainos</v>
      </c>
    </row>
    <row r="144" spans="1:9" ht="45" x14ac:dyDescent="0.25">
      <c r="C144" s="25" t="s">
        <v>59</v>
      </c>
      <c r="D144" s="19"/>
      <c r="E144" s="16" t="s">
        <v>60</v>
      </c>
      <c r="F144" s="16" t="str">
        <f>IF(OR(F143="",D144=""),"", ROUND(PRODUCT(D144,F143)/100,2))</f>
        <v/>
      </c>
      <c r="G144" s="15" t="str">
        <f>IF(D144="", "Nurodykite taikomą PVM dydį", "")</f>
        <v>Nurodykite taikomą PVM dydį</v>
      </c>
    </row>
    <row r="145" spans="1:9" x14ac:dyDescent="0.25">
      <c r="E145" s="16" t="s">
        <v>61</v>
      </c>
      <c r="F145" s="16">
        <f>IF(ISBLANK(F144), "", ROUND(SUM(F143:F144),2))</f>
        <v>0</v>
      </c>
    </row>
    <row r="149" spans="1:9" x14ac:dyDescent="0.25">
      <c r="A149" s="13" t="s">
        <v>162</v>
      </c>
      <c r="B149" s="13" t="s">
        <v>163</v>
      </c>
    </row>
    <row r="151" spans="1:9" x14ac:dyDescent="0.25">
      <c r="A151" s="13" t="s">
        <v>28</v>
      </c>
    </row>
    <row r="152" spans="1:9" s="10" customFormat="1" ht="45" x14ac:dyDescent="0.25">
      <c r="A152" s="26" t="s">
        <v>29</v>
      </c>
      <c r="B152" s="26" t="s">
        <v>30</v>
      </c>
      <c r="C152" s="26" t="s">
        <v>31</v>
      </c>
      <c r="D152" s="26" t="s">
        <v>32</v>
      </c>
      <c r="E152" s="26" t="s">
        <v>33</v>
      </c>
      <c r="F152" s="26" t="s">
        <v>34</v>
      </c>
      <c r="G152" s="26" t="s">
        <v>35</v>
      </c>
      <c r="H152" s="26" t="s">
        <v>36</v>
      </c>
      <c r="I152" s="26" t="s">
        <v>37</v>
      </c>
    </row>
    <row r="153" spans="1:9" x14ac:dyDescent="0.25">
      <c r="A153" s="16" t="s">
        <v>164</v>
      </c>
      <c r="B153" s="25" t="s">
        <v>165</v>
      </c>
      <c r="C153" s="17"/>
      <c r="D153" s="17"/>
      <c r="E153" s="17"/>
      <c r="F153" s="17"/>
      <c r="G153" s="17"/>
      <c r="H153" s="17"/>
      <c r="I153" s="17"/>
    </row>
    <row r="154" spans="1:9" ht="33" customHeight="1" x14ac:dyDescent="0.25">
      <c r="A154" s="17" t="s">
        <v>166</v>
      </c>
      <c r="B154" s="27" t="s">
        <v>165</v>
      </c>
      <c r="C154" s="17">
        <v>360</v>
      </c>
      <c r="D154" s="17" t="s">
        <v>67</v>
      </c>
      <c r="E154" s="18"/>
      <c r="F154" s="17" t="str">
        <f>IF(ISBLANK(E154),"", PRODUCT(C154,E154))</f>
        <v/>
      </c>
      <c r="G154" s="29"/>
      <c r="H154" s="17"/>
      <c r="I154" s="17"/>
    </row>
    <row r="155" spans="1:9" ht="31.5" customHeight="1" x14ac:dyDescent="0.25">
      <c r="A155" s="17" t="s">
        <v>167</v>
      </c>
      <c r="B155" s="27" t="s">
        <v>168</v>
      </c>
      <c r="C155" s="17"/>
      <c r="D155" s="17"/>
      <c r="E155" s="17"/>
      <c r="F155" s="17"/>
      <c r="G155" s="17"/>
      <c r="H155" s="29"/>
      <c r="I155" s="29"/>
    </row>
    <row r="156" spans="1:9" ht="33.6" customHeight="1" x14ac:dyDescent="0.25">
      <c r="A156" s="17" t="s">
        <v>169</v>
      </c>
      <c r="B156" s="27" t="s">
        <v>170</v>
      </c>
      <c r="C156" s="17"/>
      <c r="D156" s="17"/>
      <c r="E156" s="17"/>
      <c r="F156" s="17"/>
      <c r="G156" s="17"/>
      <c r="H156" s="29"/>
      <c r="I156" s="29"/>
    </row>
    <row r="157" spans="1:9" ht="33.950000000000003" customHeight="1" x14ac:dyDescent="0.25">
      <c r="A157" s="17" t="s">
        <v>171</v>
      </c>
      <c r="B157" s="27" t="s">
        <v>172</v>
      </c>
      <c r="C157" s="17"/>
      <c r="D157" s="17"/>
      <c r="E157" s="17"/>
      <c r="F157" s="17"/>
      <c r="G157" s="17"/>
      <c r="H157" s="29"/>
      <c r="I157" s="29"/>
    </row>
    <row r="158" spans="1:9" ht="35.450000000000003" customHeight="1" x14ac:dyDescent="0.25">
      <c r="A158" s="17" t="s">
        <v>173</v>
      </c>
      <c r="B158" s="27" t="s">
        <v>174</v>
      </c>
      <c r="C158" s="17"/>
      <c r="D158" s="17"/>
      <c r="E158" s="17"/>
      <c r="F158" s="17"/>
      <c r="G158" s="17"/>
      <c r="H158" s="29"/>
      <c r="I158" s="29"/>
    </row>
    <row r="159" spans="1:9" ht="45" x14ac:dyDescent="0.25">
      <c r="A159" s="17" t="s">
        <v>175</v>
      </c>
      <c r="B159" s="27" t="s">
        <v>176</v>
      </c>
      <c r="C159" s="17"/>
      <c r="D159" s="17"/>
      <c r="E159" s="17"/>
      <c r="F159" s="17"/>
      <c r="G159" s="17"/>
      <c r="H159" s="29"/>
      <c r="I159" s="29"/>
    </row>
    <row r="160" spans="1:9" ht="36.6" customHeight="1" x14ac:dyDescent="0.25">
      <c r="A160" s="17" t="s">
        <v>177</v>
      </c>
      <c r="B160" s="27" t="s">
        <v>178</v>
      </c>
      <c r="C160" s="17"/>
      <c r="D160" s="17"/>
      <c r="E160" s="17"/>
      <c r="F160" s="17"/>
      <c r="G160" s="17"/>
      <c r="H160" s="29"/>
      <c r="I160" s="29"/>
    </row>
    <row r="161" spans="1:9" ht="36" customHeight="1" x14ac:dyDescent="0.25">
      <c r="A161" s="17" t="s">
        <v>179</v>
      </c>
      <c r="B161" s="27" t="s">
        <v>180</v>
      </c>
      <c r="C161" s="17"/>
      <c r="D161" s="17"/>
      <c r="E161" s="17"/>
      <c r="F161" s="17"/>
      <c r="G161" s="17"/>
      <c r="H161" s="29"/>
      <c r="I161" s="29"/>
    </row>
    <row r="162" spans="1:9" ht="51.6" customHeight="1" x14ac:dyDescent="0.25">
      <c r="A162" s="17" t="s">
        <v>181</v>
      </c>
      <c r="B162" s="27" t="s">
        <v>182</v>
      </c>
      <c r="C162" s="17"/>
      <c r="D162" s="17"/>
      <c r="E162" s="17"/>
      <c r="F162" s="17"/>
      <c r="G162" s="17"/>
      <c r="H162" s="29"/>
      <c r="I162" s="29"/>
    </row>
    <row r="163" spans="1:9" ht="39.950000000000003" customHeight="1" x14ac:dyDescent="0.25">
      <c r="A163" s="17" t="s">
        <v>183</v>
      </c>
      <c r="B163" s="27" t="s">
        <v>184</v>
      </c>
      <c r="C163" s="17"/>
      <c r="D163" s="17"/>
      <c r="E163" s="17"/>
      <c r="F163" s="17"/>
      <c r="G163" s="17"/>
      <c r="H163" s="29"/>
      <c r="I163" s="29"/>
    </row>
    <row r="164" spans="1:9" ht="36.6" customHeight="1" x14ac:dyDescent="0.25">
      <c r="A164" s="17" t="s">
        <v>185</v>
      </c>
      <c r="B164" s="27" t="s">
        <v>186</v>
      </c>
      <c r="C164" s="17"/>
      <c r="D164" s="17"/>
      <c r="E164" s="17"/>
      <c r="F164" s="17"/>
      <c r="G164" s="17"/>
      <c r="H164" s="29"/>
      <c r="I164" s="29"/>
    </row>
    <row r="165" spans="1:9" ht="29.1" customHeight="1" x14ac:dyDescent="0.25">
      <c r="E165" s="16" t="s">
        <v>58</v>
      </c>
      <c r="F165" s="16" t="str">
        <f>IF((COUNT(C154:C164)&lt;&gt;COUNT(F154:F164)),"", ROUND(SUM(F154:F164),2))</f>
        <v/>
      </c>
      <c r="G165" s="15" t="str">
        <f>IF((COUNT(C154:C164)&lt;&gt;COUNT(F154:F164)),"Neužpildytos visų objektų kainos", "")</f>
        <v>Neužpildytos visų objektų kainos</v>
      </c>
    </row>
    <row r="166" spans="1:9" ht="45" x14ac:dyDescent="0.25">
      <c r="C166" s="25" t="s">
        <v>59</v>
      </c>
      <c r="D166" s="19"/>
      <c r="E166" s="16" t="s">
        <v>60</v>
      </c>
      <c r="F166" s="16" t="str">
        <f>IF(OR(F165="",D166=""),"", ROUND(PRODUCT(D166,F165)/100,2))</f>
        <v/>
      </c>
      <c r="G166" s="15" t="str">
        <f>IF(D166="", "Nurodykite taikomą PVM dydį", "")</f>
        <v>Nurodykite taikomą PVM dydį</v>
      </c>
    </row>
    <row r="167" spans="1:9" x14ac:dyDescent="0.25">
      <c r="E167" s="16" t="s">
        <v>61</v>
      </c>
      <c r="F167" s="16">
        <f>IF(ISBLANK(F166), "", ROUND(SUM(F165:F166),2))</f>
        <v>0</v>
      </c>
    </row>
    <row r="171" spans="1:9" x14ac:dyDescent="0.25">
      <c r="A171" s="13" t="s">
        <v>187</v>
      </c>
      <c r="B171" s="13" t="s">
        <v>188</v>
      </c>
    </row>
    <row r="173" spans="1:9" x14ac:dyDescent="0.25">
      <c r="A173" s="13" t="s">
        <v>28</v>
      </c>
    </row>
    <row r="174" spans="1:9" s="10" customFormat="1" ht="45" x14ac:dyDescent="0.25">
      <c r="A174" s="26" t="s">
        <v>29</v>
      </c>
      <c r="B174" s="26" t="s">
        <v>30</v>
      </c>
      <c r="C174" s="26" t="s">
        <v>31</v>
      </c>
      <c r="D174" s="26" t="s">
        <v>32</v>
      </c>
      <c r="E174" s="26" t="s">
        <v>33</v>
      </c>
      <c r="F174" s="26" t="s">
        <v>34</v>
      </c>
      <c r="G174" s="26" t="s">
        <v>35</v>
      </c>
      <c r="H174" s="26" t="s">
        <v>36</v>
      </c>
      <c r="I174" s="26" t="s">
        <v>37</v>
      </c>
    </row>
    <row r="175" spans="1:9" x14ac:dyDescent="0.25">
      <c r="A175" s="16" t="s">
        <v>189</v>
      </c>
      <c r="B175" s="25" t="s">
        <v>190</v>
      </c>
      <c r="C175" s="17"/>
      <c r="D175" s="17"/>
      <c r="E175" s="17"/>
      <c r="F175" s="17"/>
      <c r="G175" s="17"/>
      <c r="H175" s="17"/>
      <c r="I175" s="17"/>
    </row>
    <row r="176" spans="1:9" ht="29.45" customHeight="1" x14ac:dyDescent="0.25">
      <c r="A176" s="17" t="s">
        <v>191</v>
      </c>
      <c r="B176" s="27" t="s">
        <v>190</v>
      </c>
      <c r="C176" s="17">
        <v>300</v>
      </c>
      <c r="D176" s="17" t="s">
        <v>67</v>
      </c>
      <c r="E176" s="18"/>
      <c r="F176" s="17" t="str">
        <f>IF(ISBLANK(E176),"", PRODUCT(C176,E176))</f>
        <v/>
      </c>
      <c r="G176" s="29"/>
      <c r="H176" s="17"/>
      <c r="I176" s="17"/>
    </row>
    <row r="177" spans="1:9" ht="29.1" customHeight="1" x14ac:dyDescent="0.25">
      <c r="A177" s="17" t="s">
        <v>192</v>
      </c>
      <c r="B177" s="27" t="s">
        <v>43</v>
      </c>
      <c r="C177" s="17"/>
      <c r="D177" s="17"/>
      <c r="E177" s="17"/>
      <c r="F177" s="17"/>
      <c r="G177" s="17"/>
      <c r="H177" s="29"/>
      <c r="I177" s="29"/>
    </row>
    <row r="178" spans="1:9" ht="30.95" customHeight="1" x14ac:dyDescent="0.25">
      <c r="A178" s="17" t="s">
        <v>193</v>
      </c>
      <c r="B178" s="27" t="s">
        <v>194</v>
      </c>
      <c r="C178" s="17"/>
      <c r="D178" s="17"/>
      <c r="E178" s="17"/>
      <c r="F178" s="17"/>
      <c r="G178" s="17"/>
      <c r="H178" s="29"/>
      <c r="I178" s="29"/>
    </row>
    <row r="179" spans="1:9" ht="32.450000000000003" customHeight="1" x14ac:dyDescent="0.25">
      <c r="A179" s="17" t="s">
        <v>195</v>
      </c>
      <c r="B179" s="27" t="s">
        <v>196</v>
      </c>
      <c r="C179" s="17"/>
      <c r="D179" s="17"/>
      <c r="E179" s="17"/>
      <c r="F179" s="17"/>
      <c r="G179" s="17"/>
      <c r="H179" s="29"/>
      <c r="I179" s="29"/>
    </row>
    <row r="180" spans="1:9" ht="33" customHeight="1" x14ac:dyDescent="0.25">
      <c r="A180" s="17" t="s">
        <v>197</v>
      </c>
      <c r="B180" s="27" t="s">
        <v>198</v>
      </c>
      <c r="C180" s="17"/>
      <c r="D180" s="17"/>
      <c r="E180" s="17"/>
      <c r="F180" s="17"/>
      <c r="G180" s="17"/>
      <c r="H180" s="29"/>
      <c r="I180" s="29"/>
    </row>
    <row r="181" spans="1:9" ht="29.45" customHeight="1" x14ac:dyDescent="0.25">
      <c r="A181" s="17" t="s">
        <v>199</v>
      </c>
      <c r="B181" s="27" t="s">
        <v>200</v>
      </c>
      <c r="C181" s="17"/>
      <c r="D181" s="17"/>
      <c r="E181" s="17"/>
      <c r="F181" s="17"/>
      <c r="G181" s="17"/>
      <c r="H181" s="29"/>
      <c r="I181" s="29"/>
    </row>
    <row r="182" spans="1:9" ht="30.6" customHeight="1" x14ac:dyDescent="0.25">
      <c r="A182" s="17" t="s">
        <v>201</v>
      </c>
      <c r="B182" s="27" t="s">
        <v>202</v>
      </c>
      <c r="C182" s="17"/>
      <c r="D182" s="17"/>
      <c r="E182" s="17"/>
      <c r="F182" s="17"/>
      <c r="G182" s="17"/>
      <c r="H182" s="29"/>
      <c r="I182" s="29"/>
    </row>
    <row r="183" spans="1:9" ht="30.95" customHeight="1" x14ac:dyDescent="0.25">
      <c r="A183" s="17" t="s">
        <v>203</v>
      </c>
      <c r="B183" s="27" t="s">
        <v>204</v>
      </c>
      <c r="C183" s="17"/>
      <c r="D183" s="17"/>
      <c r="E183" s="17"/>
      <c r="F183" s="17"/>
      <c r="G183" s="17"/>
      <c r="H183" s="29"/>
      <c r="I183" s="29"/>
    </row>
    <row r="184" spans="1:9" ht="29.45" customHeight="1" x14ac:dyDescent="0.25">
      <c r="A184" s="17" t="s">
        <v>205</v>
      </c>
      <c r="B184" s="27" t="s">
        <v>206</v>
      </c>
      <c r="C184" s="17"/>
      <c r="D184" s="17"/>
      <c r="E184" s="17"/>
      <c r="F184" s="17"/>
      <c r="G184" s="17"/>
      <c r="H184" s="29"/>
      <c r="I184" s="29"/>
    </row>
    <row r="185" spans="1:9" ht="30.95" customHeight="1" x14ac:dyDescent="0.25">
      <c r="A185" s="17" t="s">
        <v>207</v>
      </c>
      <c r="B185" s="27" t="s">
        <v>208</v>
      </c>
      <c r="C185" s="17"/>
      <c r="D185" s="17"/>
      <c r="E185" s="17"/>
      <c r="F185" s="17"/>
      <c r="G185" s="17"/>
      <c r="H185" s="29"/>
      <c r="I185" s="29"/>
    </row>
    <row r="186" spans="1:9" ht="28.5" customHeight="1" x14ac:dyDescent="0.25">
      <c r="A186" s="17" t="s">
        <v>209</v>
      </c>
      <c r="B186" s="27" t="s">
        <v>210</v>
      </c>
      <c r="C186" s="17"/>
      <c r="D186" s="17"/>
      <c r="E186" s="17"/>
      <c r="F186" s="17"/>
      <c r="G186" s="17"/>
      <c r="H186" s="29"/>
      <c r="I186" s="29"/>
    </row>
    <row r="187" spans="1:9" ht="34.5" customHeight="1" x14ac:dyDescent="0.25">
      <c r="A187" s="17" t="s">
        <v>211</v>
      </c>
      <c r="B187" s="27" t="s">
        <v>212</v>
      </c>
      <c r="C187" s="17"/>
      <c r="D187" s="17"/>
      <c r="E187" s="17"/>
      <c r="F187" s="17"/>
      <c r="G187" s="17"/>
      <c r="H187" s="29"/>
      <c r="I187" s="29"/>
    </row>
    <row r="188" spans="1:9" ht="29.45" customHeight="1" x14ac:dyDescent="0.25">
      <c r="A188" s="17" t="s">
        <v>213</v>
      </c>
      <c r="B188" s="27" t="s">
        <v>214</v>
      </c>
      <c r="C188" s="17"/>
      <c r="D188" s="17"/>
      <c r="E188" s="17"/>
      <c r="F188" s="17"/>
      <c r="G188" s="17"/>
      <c r="H188" s="29"/>
      <c r="I188" s="29"/>
    </row>
    <row r="189" spans="1:9" ht="30.6" customHeight="1" x14ac:dyDescent="0.25">
      <c r="A189" s="17" t="s">
        <v>215</v>
      </c>
      <c r="B189" s="27" t="s">
        <v>216</v>
      </c>
      <c r="C189" s="17"/>
      <c r="D189" s="17"/>
      <c r="E189" s="17"/>
      <c r="F189" s="17"/>
      <c r="G189" s="17"/>
      <c r="H189" s="29"/>
      <c r="I189" s="29"/>
    </row>
    <row r="190" spans="1:9" ht="29.1" customHeight="1" x14ac:dyDescent="0.25">
      <c r="A190" s="17" t="s">
        <v>217</v>
      </c>
      <c r="B190" s="27" t="s">
        <v>218</v>
      </c>
      <c r="C190" s="17"/>
      <c r="D190" s="17"/>
      <c r="E190" s="17"/>
      <c r="F190" s="17"/>
      <c r="G190" s="17"/>
      <c r="H190" s="29"/>
      <c r="I190" s="29"/>
    </row>
    <row r="191" spans="1:9" x14ac:dyDescent="0.25">
      <c r="E191" s="16" t="s">
        <v>58</v>
      </c>
      <c r="F191" s="16" t="str">
        <f>IF((COUNT(C176:C190)&lt;&gt;COUNT(F176:F190)),"", ROUND(SUM(F176:F190),2))</f>
        <v/>
      </c>
      <c r="G191" s="15" t="str">
        <f>IF((COUNT(C176:C190)&lt;&gt;COUNT(F176:F190)),"Neužpildytos visų objektų kainos", "")</f>
        <v>Neužpildytos visų objektų kainos</v>
      </c>
    </row>
    <row r="192" spans="1:9" ht="45" x14ac:dyDescent="0.25">
      <c r="C192" s="25" t="s">
        <v>59</v>
      </c>
      <c r="D192" s="19"/>
      <c r="E192" s="16" t="s">
        <v>60</v>
      </c>
      <c r="F192" s="16" t="str">
        <f>IF(OR(F191="",D192=""),"", ROUND(PRODUCT(D192,F191)/100,2))</f>
        <v/>
      </c>
      <c r="G192" s="15" t="str">
        <f>IF(D192="", "Nurodykite taikomą PVM dydį", "")</f>
        <v>Nurodykite taikomą PVM dydį</v>
      </c>
    </row>
    <row r="193" spans="1:9" x14ac:dyDescent="0.25">
      <c r="E193" s="16" t="s">
        <v>61</v>
      </c>
      <c r="F193" s="16">
        <f>IF(ISBLANK(F192), "", ROUND(SUM(F191:F192),2))</f>
        <v>0</v>
      </c>
    </row>
    <row r="197" spans="1:9" x14ac:dyDescent="0.25">
      <c r="A197" s="13" t="s">
        <v>219</v>
      </c>
      <c r="B197" s="13" t="s">
        <v>220</v>
      </c>
    </row>
    <row r="199" spans="1:9" x14ac:dyDescent="0.25">
      <c r="A199" s="13" t="s">
        <v>28</v>
      </c>
    </row>
    <row r="200" spans="1:9" s="10" customFormat="1" ht="45" x14ac:dyDescent="0.25">
      <c r="A200" s="26" t="s">
        <v>29</v>
      </c>
      <c r="B200" s="26" t="s">
        <v>30</v>
      </c>
      <c r="C200" s="26" t="s">
        <v>31</v>
      </c>
      <c r="D200" s="26" t="s">
        <v>32</v>
      </c>
      <c r="E200" s="26" t="s">
        <v>33</v>
      </c>
      <c r="F200" s="26" t="s">
        <v>34</v>
      </c>
      <c r="G200" s="26" t="s">
        <v>35</v>
      </c>
      <c r="H200" s="26" t="s">
        <v>36</v>
      </c>
      <c r="I200" s="26" t="s">
        <v>37</v>
      </c>
    </row>
    <row r="201" spans="1:9" x14ac:dyDescent="0.25">
      <c r="A201" s="16" t="s">
        <v>221</v>
      </c>
      <c r="B201" s="25" t="s">
        <v>222</v>
      </c>
      <c r="C201" s="17"/>
      <c r="D201" s="17"/>
      <c r="E201" s="17"/>
      <c r="F201" s="17"/>
      <c r="G201" s="17"/>
      <c r="H201" s="17"/>
      <c r="I201" s="17"/>
    </row>
    <row r="202" spans="1:9" ht="38.1" customHeight="1" x14ac:dyDescent="0.25">
      <c r="A202" s="17" t="s">
        <v>223</v>
      </c>
      <c r="B202" s="27" t="s">
        <v>222</v>
      </c>
      <c r="C202" s="17">
        <v>300</v>
      </c>
      <c r="D202" s="17" t="s">
        <v>67</v>
      </c>
      <c r="E202" s="18"/>
      <c r="F202" s="17" t="str">
        <f>IF(ISBLANK(E202),"", PRODUCT(C202,E202))</f>
        <v/>
      </c>
      <c r="G202" s="36"/>
      <c r="H202" s="17"/>
      <c r="I202" s="17"/>
    </row>
    <row r="203" spans="1:9" ht="26.45" customHeight="1" x14ac:dyDescent="0.25">
      <c r="A203" s="17" t="s">
        <v>224</v>
      </c>
      <c r="B203" s="27" t="s">
        <v>43</v>
      </c>
      <c r="C203" s="17"/>
      <c r="D203" s="17"/>
      <c r="E203" s="17"/>
      <c r="F203" s="17"/>
      <c r="G203" s="17"/>
      <c r="H203" s="29"/>
      <c r="I203" s="29"/>
    </row>
    <row r="204" spans="1:9" ht="30" customHeight="1" x14ac:dyDescent="0.25">
      <c r="A204" s="17" t="s">
        <v>225</v>
      </c>
      <c r="B204" s="27" t="s">
        <v>226</v>
      </c>
      <c r="C204" s="17"/>
      <c r="D204" s="17"/>
      <c r="E204" s="17"/>
      <c r="F204" s="17"/>
      <c r="G204" s="17"/>
      <c r="H204" s="29"/>
      <c r="I204" s="29"/>
    </row>
    <row r="205" spans="1:9" ht="29.45" customHeight="1" x14ac:dyDescent="0.25">
      <c r="A205" s="17" t="s">
        <v>227</v>
      </c>
      <c r="B205" s="27" t="s">
        <v>228</v>
      </c>
      <c r="C205" s="17"/>
      <c r="D205" s="17"/>
      <c r="E205" s="17"/>
      <c r="F205" s="17"/>
      <c r="G205" s="17"/>
      <c r="H205" s="29"/>
      <c r="I205" s="29"/>
    </row>
    <row r="206" spans="1:9" ht="26.45" customHeight="1" x14ac:dyDescent="0.25">
      <c r="A206" s="17" t="s">
        <v>229</v>
      </c>
      <c r="B206" s="27" t="s">
        <v>230</v>
      </c>
      <c r="C206" s="17"/>
      <c r="D206" s="17"/>
      <c r="E206" s="17"/>
      <c r="F206" s="17"/>
      <c r="G206" s="17"/>
      <c r="H206" s="29"/>
      <c r="I206" s="29"/>
    </row>
    <row r="207" spans="1:9" ht="30.95" customHeight="1" x14ac:dyDescent="0.25">
      <c r="A207" s="17" t="s">
        <v>231</v>
      </c>
      <c r="B207" s="27" t="s">
        <v>232</v>
      </c>
      <c r="C207" s="17"/>
      <c r="D207" s="17"/>
      <c r="E207" s="17"/>
      <c r="F207" s="17"/>
      <c r="G207" s="17"/>
      <c r="H207" s="29"/>
      <c r="I207" s="29"/>
    </row>
    <row r="208" spans="1:9" ht="27.6" customHeight="1" x14ac:dyDescent="0.25">
      <c r="A208" s="17" t="s">
        <v>233</v>
      </c>
      <c r="B208" s="27" t="s">
        <v>234</v>
      </c>
      <c r="C208" s="17"/>
      <c r="D208" s="17"/>
      <c r="E208" s="17"/>
      <c r="F208" s="17"/>
      <c r="G208" s="17"/>
      <c r="H208" s="29"/>
      <c r="I208" s="29"/>
    </row>
    <row r="209" spans="1:9" ht="28.5" customHeight="1" x14ac:dyDescent="0.25">
      <c r="A209" s="17" t="s">
        <v>235</v>
      </c>
      <c r="B209" s="27" t="s">
        <v>236</v>
      </c>
      <c r="C209" s="17"/>
      <c r="D209" s="17"/>
      <c r="E209" s="17"/>
      <c r="F209" s="17"/>
      <c r="G209" s="17"/>
      <c r="H209" s="29"/>
      <c r="I209" s="29"/>
    </row>
    <row r="210" spans="1:9" ht="30" x14ac:dyDescent="0.25">
      <c r="A210" s="17" t="s">
        <v>237</v>
      </c>
      <c r="B210" s="27" t="s">
        <v>238</v>
      </c>
      <c r="C210" s="17"/>
      <c r="D210" s="17"/>
      <c r="E210" s="17"/>
      <c r="F210" s="17"/>
      <c r="G210" s="17"/>
      <c r="H210" s="29"/>
      <c r="I210" s="29"/>
    </row>
    <row r="211" spans="1:9" ht="27" customHeight="1" x14ac:dyDescent="0.25">
      <c r="A211" s="17" t="s">
        <v>239</v>
      </c>
      <c r="B211" s="27" t="s">
        <v>240</v>
      </c>
      <c r="C211" s="17"/>
      <c r="D211" s="17"/>
      <c r="E211" s="17"/>
      <c r="F211" s="17"/>
      <c r="G211" s="17"/>
      <c r="H211" s="29"/>
      <c r="I211" s="29"/>
    </row>
    <row r="212" spans="1:9" x14ac:dyDescent="0.25">
      <c r="E212" s="16" t="s">
        <v>58</v>
      </c>
      <c r="F212" s="16" t="str">
        <f>IF((COUNT(C202:C211)&lt;&gt;COUNT(F202:F211)),"", ROUND(SUM(F202:F211),2))</f>
        <v/>
      </c>
      <c r="G212" s="15" t="str">
        <f>IF((COUNT(C202:C211)&lt;&gt;COUNT(F202:F211)),"Neužpildytos visų objektų kainos", "")</f>
        <v>Neužpildytos visų objektų kainos</v>
      </c>
    </row>
    <row r="213" spans="1:9" ht="45" x14ac:dyDescent="0.25">
      <c r="C213" s="25" t="s">
        <v>59</v>
      </c>
      <c r="D213" s="19"/>
      <c r="E213" s="16" t="s">
        <v>60</v>
      </c>
      <c r="F213" s="16" t="str">
        <f>IF(OR(F212="",D213=""),"", ROUND(PRODUCT(D213,F212)/100,2))</f>
        <v/>
      </c>
      <c r="G213" s="15" t="str">
        <f>IF(D213="", "Nurodykite taikomą PVM dydį", "")</f>
        <v>Nurodykite taikomą PVM dydį</v>
      </c>
    </row>
    <row r="214" spans="1:9" x14ac:dyDescent="0.25">
      <c r="E214" s="16" t="s">
        <v>61</v>
      </c>
      <c r="F214" s="16">
        <f>IF(ISBLANK(F213), "", ROUND(SUM(F212:F213),2))</f>
        <v>0</v>
      </c>
    </row>
    <row r="218" spans="1:9" x14ac:dyDescent="0.25">
      <c r="A218" s="13" t="s">
        <v>241</v>
      </c>
      <c r="B218" s="13" t="s">
        <v>242</v>
      </c>
    </row>
    <row r="220" spans="1:9" x14ac:dyDescent="0.25">
      <c r="A220" s="13" t="s">
        <v>28</v>
      </c>
    </row>
    <row r="221" spans="1:9" s="12" customFormat="1" ht="45" x14ac:dyDescent="0.25">
      <c r="A221" s="25" t="s">
        <v>29</v>
      </c>
      <c r="B221" s="25" t="s">
        <v>30</v>
      </c>
      <c r="C221" s="25" t="s">
        <v>31</v>
      </c>
      <c r="D221" s="25" t="s">
        <v>32</v>
      </c>
      <c r="E221" s="25" t="s">
        <v>33</v>
      </c>
      <c r="F221" s="25" t="s">
        <v>34</v>
      </c>
      <c r="G221" s="25" t="s">
        <v>35</v>
      </c>
      <c r="H221" s="25" t="s">
        <v>36</v>
      </c>
      <c r="I221" s="25" t="s">
        <v>37</v>
      </c>
    </row>
    <row r="222" spans="1:9" x14ac:dyDescent="0.25">
      <c r="A222" s="16" t="s">
        <v>243</v>
      </c>
      <c r="B222" s="25" t="s">
        <v>244</v>
      </c>
      <c r="C222" s="17"/>
      <c r="D222" s="17"/>
      <c r="E222" s="17"/>
      <c r="F222" s="17"/>
      <c r="G222" s="17"/>
      <c r="H222" s="17"/>
      <c r="I222" s="17"/>
    </row>
    <row r="223" spans="1:9" ht="30.6" customHeight="1" x14ac:dyDescent="0.25">
      <c r="A223" s="17" t="s">
        <v>245</v>
      </c>
      <c r="B223" s="27" t="s">
        <v>244</v>
      </c>
      <c r="C223" s="17">
        <v>150</v>
      </c>
      <c r="D223" s="17" t="s">
        <v>67</v>
      </c>
      <c r="E223" s="18"/>
      <c r="F223" s="17" t="str">
        <f>IF(ISBLANK(E223),"", PRODUCT(C223,E223))</f>
        <v/>
      </c>
      <c r="G223" s="29"/>
      <c r="H223" s="17"/>
      <c r="I223" s="17"/>
    </row>
    <row r="224" spans="1:9" ht="27.95" customHeight="1" x14ac:dyDescent="0.25">
      <c r="A224" s="17" t="s">
        <v>246</v>
      </c>
      <c r="B224" s="27" t="s">
        <v>247</v>
      </c>
      <c r="C224" s="17"/>
      <c r="D224" s="17"/>
      <c r="E224" s="17"/>
      <c r="F224" s="17"/>
      <c r="G224" s="17"/>
      <c r="H224" s="29"/>
      <c r="I224" s="29"/>
    </row>
    <row r="225" spans="1:9" ht="30.95" customHeight="1" x14ac:dyDescent="0.25">
      <c r="A225" s="17" t="s">
        <v>248</v>
      </c>
      <c r="B225" s="27" t="s">
        <v>249</v>
      </c>
      <c r="C225" s="17"/>
      <c r="D225" s="17"/>
      <c r="E225" s="17"/>
      <c r="F225" s="17"/>
      <c r="G225" s="17"/>
      <c r="H225" s="29"/>
      <c r="I225" s="29"/>
    </row>
    <row r="226" spans="1:9" ht="32.450000000000003" customHeight="1" x14ac:dyDescent="0.25">
      <c r="A226" s="17" t="s">
        <v>250</v>
      </c>
      <c r="B226" s="27" t="s">
        <v>172</v>
      </c>
      <c r="C226" s="17"/>
      <c r="D226" s="17"/>
      <c r="E226" s="17"/>
      <c r="F226" s="17"/>
      <c r="G226" s="17"/>
      <c r="H226" s="29"/>
      <c r="I226" s="29"/>
    </row>
    <row r="227" spans="1:9" ht="32.450000000000003" customHeight="1" x14ac:dyDescent="0.25">
      <c r="A227" s="17" t="s">
        <v>251</v>
      </c>
      <c r="B227" s="27" t="s">
        <v>174</v>
      </c>
      <c r="C227" s="17"/>
      <c r="D227" s="17"/>
      <c r="E227" s="17"/>
      <c r="F227" s="17"/>
      <c r="G227" s="17"/>
      <c r="H227" s="29"/>
      <c r="I227" s="29"/>
    </row>
    <row r="228" spans="1:9" ht="45" x14ac:dyDescent="0.25">
      <c r="A228" s="17" t="s">
        <v>252</v>
      </c>
      <c r="B228" s="27" t="s">
        <v>253</v>
      </c>
      <c r="C228" s="17"/>
      <c r="D228" s="17"/>
      <c r="E228" s="17"/>
      <c r="F228" s="17"/>
      <c r="G228" s="17"/>
      <c r="H228" s="29"/>
      <c r="I228" s="29"/>
    </row>
    <row r="229" spans="1:9" ht="31.5" customHeight="1" x14ac:dyDescent="0.25">
      <c r="A229" s="17" t="s">
        <v>254</v>
      </c>
      <c r="B229" s="27" t="s">
        <v>178</v>
      </c>
      <c r="C229" s="17"/>
      <c r="D229" s="17"/>
      <c r="E229" s="17"/>
      <c r="F229" s="17"/>
      <c r="G229" s="17"/>
      <c r="H229" s="29"/>
      <c r="I229" s="29"/>
    </row>
    <row r="230" spans="1:9" ht="31.5" customHeight="1" x14ac:dyDescent="0.25">
      <c r="A230" s="17" t="s">
        <v>255</v>
      </c>
      <c r="B230" s="27" t="s">
        <v>256</v>
      </c>
      <c r="C230" s="17"/>
      <c r="D230" s="17"/>
      <c r="E230" s="17"/>
      <c r="F230" s="17"/>
      <c r="G230" s="17"/>
      <c r="H230" s="29"/>
      <c r="I230" s="29"/>
    </row>
    <row r="231" spans="1:9" ht="27.95" customHeight="1" x14ac:dyDescent="0.25">
      <c r="A231" s="17" t="s">
        <v>257</v>
      </c>
      <c r="B231" s="27" t="s">
        <v>258</v>
      </c>
      <c r="C231" s="17"/>
      <c r="D231" s="17"/>
      <c r="E231" s="17"/>
      <c r="F231" s="17"/>
      <c r="G231" s="17"/>
      <c r="H231" s="29"/>
      <c r="I231" s="29"/>
    </row>
    <row r="232" spans="1:9" ht="27.6" customHeight="1" x14ac:dyDescent="0.25">
      <c r="A232" s="17" t="s">
        <v>259</v>
      </c>
      <c r="B232" s="27" t="s">
        <v>260</v>
      </c>
      <c r="C232" s="17"/>
      <c r="D232" s="17"/>
      <c r="E232" s="17"/>
      <c r="F232" s="17"/>
      <c r="G232" s="17"/>
      <c r="H232" s="29"/>
      <c r="I232" s="29"/>
    </row>
    <row r="233" spans="1:9" ht="30" x14ac:dyDescent="0.25">
      <c r="A233" s="17" t="s">
        <v>261</v>
      </c>
      <c r="B233" s="27" t="s">
        <v>262</v>
      </c>
      <c r="C233" s="17"/>
      <c r="D233" s="17"/>
      <c r="E233" s="17"/>
      <c r="F233" s="17"/>
      <c r="G233" s="17"/>
      <c r="H233" s="29"/>
      <c r="I233" s="29"/>
    </row>
    <row r="234" spans="1:9" ht="35.450000000000003" customHeight="1" x14ac:dyDescent="0.25">
      <c r="A234" s="17" t="s">
        <v>263</v>
      </c>
      <c r="B234" s="17" t="s">
        <v>264</v>
      </c>
      <c r="C234" s="17"/>
      <c r="D234" s="17"/>
      <c r="E234" s="17"/>
      <c r="F234" s="17"/>
      <c r="G234" s="17"/>
      <c r="H234" s="29"/>
      <c r="I234" s="29"/>
    </row>
    <row r="235" spans="1:9" x14ac:dyDescent="0.25">
      <c r="E235" s="16" t="s">
        <v>58</v>
      </c>
      <c r="F235" s="16" t="str">
        <f>IF((COUNT(C223:C234)&lt;&gt;COUNT(F223:F234)),"", ROUND(SUM(F223:F234),2))</f>
        <v/>
      </c>
      <c r="G235" s="15" t="str">
        <f>IF((COUNT(C223:C234)&lt;&gt;COUNT(F223:F234)),"Neužpildytos visų objektų kainos", "")</f>
        <v>Neužpildytos visų objektų kainos</v>
      </c>
    </row>
    <row r="236" spans="1:9" ht="45" x14ac:dyDescent="0.25">
      <c r="C236" s="25" t="s">
        <v>59</v>
      </c>
      <c r="D236" s="19"/>
      <c r="E236" s="16" t="s">
        <v>60</v>
      </c>
      <c r="F236" s="16" t="str">
        <f>IF(OR(F235="",D236=""),"", ROUND(PRODUCT(D236,F235)/100,2))</f>
        <v/>
      </c>
      <c r="G236" s="15" t="str">
        <f>IF(D236="", "Nurodykite taikomą PVM dydį", "")</f>
        <v>Nurodykite taikomą PVM dydį</v>
      </c>
    </row>
    <row r="237" spans="1:9" x14ac:dyDescent="0.25">
      <c r="E237" s="16" t="s">
        <v>61</v>
      </c>
      <c r="F237" s="16">
        <f>IF(ISBLANK(F236), "", ROUND(SUM(F235:F236),2))</f>
        <v>0</v>
      </c>
    </row>
    <row r="241" spans="1:9" x14ac:dyDescent="0.25">
      <c r="A241" s="13" t="s">
        <v>265</v>
      </c>
      <c r="B241" s="13" t="s">
        <v>266</v>
      </c>
    </row>
    <row r="243" spans="1:9" x14ac:dyDescent="0.25">
      <c r="A243" s="13" t="s">
        <v>28</v>
      </c>
    </row>
    <row r="244" spans="1:9" s="10" customFormat="1" ht="45" x14ac:dyDescent="0.25">
      <c r="A244" s="26" t="s">
        <v>29</v>
      </c>
      <c r="B244" s="26" t="s">
        <v>30</v>
      </c>
      <c r="C244" s="26" t="s">
        <v>31</v>
      </c>
      <c r="D244" s="26" t="s">
        <v>32</v>
      </c>
      <c r="E244" s="26" t="s">
        <v>33</v>
      </c>
      <c r="F244" s="26" t="s">
        <v>34</v>
      </c>
      <c r="G244" s="26" t="s">
        <v>35</v>
      </c>
      <c r="H244" s="26" t="s">
        <v>36</v>
      </c>
      <c r="I244" s="26" t="s">
        <v>37</v>
      </c>
    </row>
    <row r="245" spans="1:9" x14ac:dyDescent="0.25">
      <c r="A245" s="16" t="s">
        <v>267</v>
      </c>
      <c r="B245" s="25" t="s">
        <v>268</v>
      </c>
      <c r="C245" s="17"/>
      <c r="D245" s="17"/>
      <c r="E245" s="17"/>
      <c r="F245" s="17"/>
      <c r="G245" s="17"/>
      <c r="H245" s="17"/>
      <c r="I245" s="17"/>
    </row>
    <row r="246" spans="1:9" ht="36.6" customHeight="1" x14ac:dyDescent="0.25">
      <c r="A246" s="17" t="s">
        <v>269</v>
      </c>
      <c r="B246" s="27" t="s">
        <v>268</v>
      </c>
      <c r="C246" s="17">
        <v>150</v>
      </c>
      <c r="D246" s="17" t="s">
        <v>67</v>
      </c>
      <c r="E246" s="18"/>
      <c r="F246" s="17" t="str">
        <f>IF(ISBLANK(E246),"", PRODUCT(C246,E246))</f>
        <v/>
      </c>
      <c r="G246" s="29"/>
      <c r="H246" s="17"/>
      <c r="I246" s="17"/>
    </row>
    <row r="247" spans="1:9" ht="29.45" customHeight="1" x14ac:dyDescent="0.25">
      <c r="A247" s="17" t="s">
        <v>270</v>
      </c>
      <c r="B247" s="27" t="s">
        <v>271</v>
      </c>
      <c r="C247" s="17"/>
      <c r="D247" s="17"/>
      <c r="E247" s="17"/>
      <c r="F247" s="17"/>
      <c r="G247" s="17"/>
      <c r="H247" s="29"/>
      <c r="I247" s="29"/>
    </row>
    <row r="248" spans="1:9" ht="31.5" customHeight="1" x14ac:dyDescent="0.25">
      <c r="A248" s="17" t="s">
        <v>272</v>
      </c>
      <c r="B248" s="27" t="s">
        <v>273</v>
      </c>
      <c r="C248" s="17"/>
      <c r="D248" s="17"/>
      <c r="E248" s="17"/>
      <c r="F248" s="17"/>
      <c r="G248" s="17"/>
      <c r="H248" s="29"/>
      <c r="I248" s="29"/>
    </row>
    <row r="249" spans="1:9" ht="32.1" customHeight="1" x14ac:dyDescent="0.25">
      <c r="A249" s="17" t="s">
        <v>274</v>
      </c>
      <c r="B249" s="27" t="s">
        <v>275</v>
      </c>
      <c r="C249" s="17"/>
      <c r="D249" s="17"/>
      <c r="E249" s="17"/>
      <c r="F249" s="17"/>
      <c r="G249" s="17"/>
      <c r="H249" s="29"/>
      <c r="I249" s="29"/>
    </row>
    <row r="250" spans="1:9" ht="24.95" customHeight="1" x14ac:dyDescent="0.25">
      <c r="A250" s="17" t="s">
        <v>276</v>
      </c>
      <c r="B250" s="27" t="s">
        <v>277</v>
      </c>
      <c r="C250" s="17"/>
      <c r="D250" s="17"/>
      <c r="E250" s="17"/>
      <c r="F250" s="17"/>
      <c r="G250" s="17"/>
      <c r="H250" s="29"/>
      <c r="I250" s="29"/>
    </row>
    <row r="251" spans="1:9" ht="32.450000000000003" customHeight="1" x14ac:dyDescent="0.25">
      <c r="A251" s="17" t="s">
        <v>278</v>
      </c>
      <c r="B251" s="27" t="s">
        <v>279</v>
      </c>
      <c r="C251" s="17"/>
      <c r="D251" s="17"/>
      <c r="E251" s="17"/>
      <c r="F251" s="17"/>
      <c r="G251" s="17"/>
      <c r="H251" s="29"/>
      <c r="I251" s="29"/>
    </row>
    <row r="252" spans="1:9" ht="32.1" customHeight="1" x14ac:dyDescent="0.25">
      <c r="A252" s="17" t="s">
        <v>280</v>
      </c>
      <c r="B252" s="27" t="s">
        <v>281</v>
      </c>
      <c r="C252" s="17"/>
      <c r="D252" s="17"/>
      <c r="E252" s="17"/>
      <c r="F252" s="17"/>
      <c r="G252" s="17"/>
      <c r="H252" s="29"/>
      <c r="I252" s="29"/>
    </row>
    <row r="253" spans="1:9" ht="32.450000000000003" customHeight="1" x14ac:dyDescent="0.25">
      <c r="A253" s="17" t="s">
        <v>282</v>
      </c>
      <c r="B253" s="27" t="s">
        <v>283</v>
      </c>
      <c r="C253" s="17"/>
      <c r="D253" s="17"/>
      <c r="E253" s="17"/>
      <c r="F253" s="17"/>
      <c r="G253" s="17"/>
      <c r="H253" s="29"/>
      <c r="I253" s="29"/>
    </row>
    <row r="254" spans="1:9" ht="27.6" customHeight="1" x14ac:dyDescent="0.25">
      <c r="A254" s="17" t="s">
        <v>284</v>
      </c>
      <c r="B254" s="27" t="s">
        <v>285</v>
      </c>
      <c r="C254" s="17"/>
      <c r="D254" s="17"/>
      <c r="E254" s="17"/>
      <c r="F254" s="17"/>
      <c r="G254" s="17"/>
      <c r="H254" s="29"/>
      <c r="I254" s="29"/>
    </row>
    <row r="255" spans="1:9" ht="33.6" customHeight="1" x14ac:dyDescent="0.25">
      <c r="A255" s="17" t="s">
        <v>286</v>
      </c>
      <c r="B255" s="27" t="s">
        <v>287</v>
      </c>
      <c r="C255" s="17"/>
      <c r="D255" s="17"/>
      <c r="E255" s="17"/>
      <c r="F255" s="17"/>
      <c r="G255" s="17"/>
      <c r="H255" s="29"/>
      <c r="I255" s="29"/>
    </row>
    <row r="256" spans="1:9" ht="28.5" customHeight="1" x14ac:dyDescent="0.25">
      <c r="A256" s="17" t="s">
        <v>288</v>
      </c>
      <c r="B256" s="27" t="s">
        <v>289</v>
      </c>
      <c r="C256" s="17"/>
      <c r="D256" s="17"/>
      <c r="E256" s="17"/>
      <c r="F256" s="17"/>
      <c r="G256" s="17"/>
      <c r="H256" s="29"/>
      <c r="I256" s="29"/>
    </row>
    <row r="257" spans="1:9" ht="30" x14ac:dyDescent="0.25">
      <c r="A257" s="17" t="s">
        <v>290</v>
      </c>
      <c r="B257" s="27" t="s">
        <v>291</v>
      </c>
      <c r="C257" s="17"/>
      <c r="D257" s="17"/>
      <c r="E257" s="17"/>
      <c r="F257" s="17"/>
      <c r="G257" s="17"/>
      <c r="H257" s="29"/>
      <c r="I257" s="29"/>
    </row>
    <row r="258" spans="1:9" x14ac:dyDescent="0.25">
      <c r="E258" s="16" t="s">
        <v>58</v>
      </c>
      <c r="F258" s="16" t="str">
        <f>IF((COUNT(C246:C257)&lt;&gt;COUNT(F246:F257)),"", ROUND(SUM(F246:F257),2))</f>
        <v/>
      </c>
      <c r="G258" s="15" t="str">
        <f>IF((COUNT(C246:C257)&lt;&gt;COUNT(F246:F257)),"Neužpildytos visų objektų kainos", "")</f>
        <v>Neužpildytos visų objektų kainos</v>
      </c>
    </row>
    <row r="259" spans="1:9" ht="45" x14ac:dyDescent="0.25">
      <c r="C259" s="25" t="s">
        <v>59</v>
      </c>
      <c r="D259" s="19"/>
      <c r="E259" s="16" t="s">
        <v>60</v>
      </c>
      <c r="F259" s="16" t="str">
        <f>IF(OR(F258="",D259=""),"", ROUND(PRODUCT(D259,F258)/100,2))</f>
        <v/>
      </c>
      <c r="G259" s="15" t="str">
        <f>IF(D259="", "Nurodykite taikomą PVM dydį", "")</f>
        <v>Nurodykite taikomą PVM dydį</v>
      </c>
    </row>
    <row r="260" spans="1:9" x14ac:dyDescent="0.25">
      <c r="E260" s="16" t="s">
        <v>61</v>
      </c>
      <c r="F260" s="16">
        <f>IF(ISBLANK(F259), "", ROUND(SUM(F258:F259),2))</f>
        <v>0</v>
      </c>
    </row>
    <row r="264" spans="1:9" x14ac:dyDescent="0.25">
      <c r="A264" s="13" t="s">
        <v>292</v>
      </c>
      <c r="B264" s="13" t="s">
        <v>293</v>
      </c>
    </row>
    <row r="266" spans="1:9" x14ac:dyDescent="0.25">
      <c r="A266" s="13" t="s">
        <v>28</v>
      </c>
    </row>
    <row r="267" spans="1:9" s="10" customFormat="1" ht="45" x14ac:dyDescent="0.25">
      <c r="A267" s="26" t="s">
        <v>29</v>
      </c>
      <c r="B267" s="26" t="s">
        <v>30</v>
      </c>
      <c r="C267" s="26" t="s">
        <v>31</v>
      </c>
      <c r="D267" s="26" t="s">
        <v>32</v>
      </c>
      <c r="E267" s="26" t="s">
        <v>33</v>
      </c>
      <c r="F267" s="26" t="s">
        <v>34</v>
      </c>
      <c r="G267" s="26" t="s">
        <v>35</v>
      </c>
      <c r="H267" s="26" t="s">
        <v>36</v>
      </c>
      <c r="I267" s="26" t="s">
        <v>37</v>
      </c>
    </row>
    <row r="268" spans="1:9" x14ac:dyDescent="0.25">
      <c r="A268" s="16" t="s">
        <v>294</v>
      </c>
      <c r="B268" s="16" t="s">
        <v>295</v>
      </c>
      <c r="C268" s="17"/>
      <c r="D268" s="17"/>
      <c r="E268" s="17"/>
      <c r="F268" s="17"/>
      <c r="G268" s="17"/>
      <c r="H268" s="17"/>
      <c r="I268" s="17"/>
    </row>
    <row r="269" spans="1:9" ht="31.5" customHeight="1" x14ac:dyDescent="0.25">
      <c r="A269" s="17" t="s">
        <v>296</v>
      </c>
      <c r="B269" s="17" t="s">
        <v>295</v>
      </c>
      <c r="C269" s="17">
        <v>150</v>
      </c>
      <c r="D269" s="17" t="s">
        <v>67</v>
      </c>
      <c r="E269" s="18"/>
      <c r="F269" s="17" t="str">
        <f>IF(ISBLANK(E269),"", PRODUCT(C269,E269))</f>
        <v/>
      </c>
      <c r="G269" s="29"/>
      <c r="H269" s="17"/>
      <c r="I269" s="17"/>
    </row>
    <row r="270" spans="1:9" ht="27" customHeight="1" x14ac:dyDescent="0.25">
      <c r="A270" s="17" t="s">
        <v>297</v>
      </c>
      <c r="B270" s="17" t="s">
        <v>298</v>
      </c>
      <c r="C270" s="17"/>
      <c r="D270" s="17"/>
      <c r="E270" s="17"/>
      <c r="F270" s="17"/>
      <c r="G270" s="17"/>
      <c r="H270" s="29"/>
      <c r="I270" s="29"/>
    </row>
    <row r="271" spans="1:9" ht="27.6" customHeight="1" x14ac:dyDescent="0.25">
      <c r="A271" s="17" t="s">
        <v>299</v>
      </c>
      <c r="B271" s="17" t="s">
        <v>300</v>
      </c>
      <c r="C271" s="17"/>
      <c r="D271" s="17"/>
      <c r="E271" s="17"/>
      <c r="F271" s="17"/>
      <c r="G271" s="17"/>
      <c r="H271" s="29"/>
      <c r="I271" s="29"/>
    </row>
    <row r="272" spans="1:9" ht="29.1" customHeight="1" x14ac:dyDescent="0.25">
      <c r="A272" s="17" t="s">
        <v>301</v>
      </c>
      <c r="B272" s="17" t="s">
        <v>302</v>
      </c>
      <c r="C272" s="17"/>
      <c r="D272" s="17"/>
      <c r="E272" s="17"/>
      <c r="F272" s="17"/>
      <c r="G272" s="17"/>
      <c r="H272" s="29"/>
      <c r="I272" s="29"/>
    </row>
    <row r="273" spans="1:9" ht="30.6" customHeight="1" x14ac:dyDescent="0.25">
      <c r="A273" s="17" t="s">
        <v>303</v>
      </c>
      <c r="B273" s="17" t="s">
        <v>304</v>
      </c>
      <c r="C273" s="17"/>
      <c r="D273" s="17"/>
      <c r="E273" s="17"/>
      <c r="F273" s="17"/>
      <c r="G273" s="17"/>
      <c r="H273" s="29"/>
      <c r="I273" s="29"/>
    </row>
    <row r="274" spans="1:9" ht="32.450000000000003" customHeight="1" x14ac:dyDescent="0.25">
      <c r="A274" s="17" t="s">
        <v>305</v>
      </c>
      <c r="B274" s="17" t="s">
        <v>306</v>
      </c>
      <c r="C274" s="17"/>
      <c r="D274" s="17"/>
      <c r="E274" s="17"/>
      <c r="F274" s="17"/>
      <c r="G274" s="17"/>
      <c r="H274" s="29"/>
      <c r="I274" s="29"/>
    </row>
    <row r="275" spans="1:9" ht="32.1" customHeight="1" x14ac:dyDescent="0.25">
      <c r="A275" s="17" t="s">
        <v>307</v>
      </c>
      <c r="B275" s="17" t="s">
        <v>308</v>
      </c>
      <c r="C275" s="17"/>
      <c r="D275" s="17"/>
      <c r="E275" s="17"/>
      <c r="F275" s="17"/>
      <c r="G275" s="17"/>
      <c r="H275" s="29"/>
      <c r="I275" s="29"/>
    </row>
    <row r="276" spans="1:9" ht="32.1" customHeight="1" x14ac:dyDescent="0.25">
      <c r="A276" s="17" t="s">
        <v>309</v>
      </c>
      <c r="B276" s="17" t="s">
        <v>310</v>
      </c>
      <c r="C276" s="17"/>
      <c r="D276" s="17"/>
      <c r="E276" s="17"/>
      <c r="F276" s="17"/>
      <c r="G276" s="17"/>
      <c r="H276" s="29"/>
      <c r="I276" s="29"/>
    </row>
    <row r="277" spans="1:9" ht="34.5" customHeight="1" x14ac:dyDescent="0.25">
      <c r="A277" s="17" t="s">
        <v>311</v>
      </c>
      <c r="B277" s="17" t="s">
        <v>312</v>
      </c>
      <c r="C277" s="17"/>
      <c r="D277" s="17"/>
      <c r="E277" s="17"/>
      <c r="F277" s="17"/>
      <c r="G277" s="17"/>
      <c r="H277" s="29"/>
      <c r="I277" s="29"/>
    </row>
    <row r="278" spans="1:9" ht="28.5" customHeight="1" x14ac:dyDescent="0.25">
      <c r="A278" s="17" t="s">
        <v>313</v>
      </c>
      <c r="B278" s="17" t="s">
        <v>314</v>
      </c>
      <c r="C278" s="17"/>
      <c r="D278" s="17"/>
      <c r="E278" s="17"/>
      <c r="F278" s="17"/>
      <c r="G278" s="17"/>
      <c r="H278" s="29"/>
      <c r="I278" s="29"/>
    </row>
    <row r="279" spans="1:9" ht="24" customHeight="1" x14ac:dyDescent="0.25">
      <c r="A279" s="17" t="s">
        <v>315</v>
      </c>
      <c r="B279" s="17" t="s">
        <v>316</v>
      </c>
      <c r="C279" s="17"/>
      <c r="D279" s="17"/>
      <c r="E279" s="17"/>
      <c r="F279" s="17"/>
      <c r="G279" s="17"/>
      <c r="H279" s="29"/>
      <c r="I279" s="29"/>
    </row>
    <row r="280" spans="1:9" ht="27.6" customHeight="1" x14ac:dyDescent="0.25">
      <c r="A280" s="17" t="s">
        <v>317</v>
      </c>
      <c r="B280" s="17" t="s">
        <v>318</v>
      </c>
      <c r="C280" s="17"/>
      <c r="D280" s="17"/>
      <c r="E280" s="17"/>
      <c r="F280" s="17"/>
      <c r="G280" s="17"/>
      <c r="H280" s="29"/>
      <c r="I280" s="29"/>
    </row>
    <row r="281" spans="1:9" ht="23.45" customHeight="1" x14ac:dyDescent="0.25">
      <c r="A281" s="17" t="s">
        <v>319</v>
      </c>
      <c r="B281" s="17" t="s">
        <v>320</v>
      </c>
      <c r="C281" s="17"/>
      <c r="D281" s="17"/>
      <c r="E281" s="17"/>
      <c r="F281" s="17"/>
      <c r="G281" s="17"/>
      <c r="H281" s="29"/>
      <c r="I281" s="29"/>
    </row>
    <row r="282" spans="1:9" x14ac:dyDescent="0.25">
      <c r="E282" s="16" t="s">
        <v>58</v>
      </c>
      <c r="F282" s="16" t="str">
        <f>IF((COUNT(C269:C281)&lt;&gt;COUNT(F269:F281)),"", ROUND(SUM(F269:F281),2))</f>
        <v/>
      </c>
      <c r="G282" s="15" t="str">
        <f>IF((COUNT(C269:C281)&lt;&gt;COUNT(F269:F281)),"Neužpildytos visų objektų kainos", "")</f>
        <v>Neužpildytos visų objektų kainos</v>
      </c>
    </row>
    <row r="283" spans="1:9" ht="45" x14ac:dyDescent="0.25">
      <c r="C283" s="25" t="s">
        <v>59</v>
      </c>
      <c r="D283" s="19"/>
      <c r="E283" s="16" t="s">
        <v>60</v>
      </c>
      <c r="F283" s="16" t="str">
        <f>IF(OR(F282="",D283=""),"", ROUND(PRODUCT(D283,F282)/100,2))</f>
        <v/>
      </c>
      <c r="G283" s="15" t="str">
        <f>IF(D283="", "Nurodykite taikomą PVM dydį", "")</f>
        <v>Nurodykite taikomą PVM dydį</v>
      </c>
    </row>
    <row r="284" spans="1:9" x14ac:dyDescent="0.25">
      <c r="E284" s="16" t="s">
        <v>61</v>
      </c>
      <c r="F284" s="16">
        <f>IF(ISBLANK(F283), "", ROUND(SUM(F282:F283),2))</f>
        <v>0</v>
      </c>
    </row>
    <row r="288" spans="1:9" x14ac:dyDescent="0.25">
      <c r="A288" s="13" t="s">
        <v>321</v>
      </c>
      <c r="B288" s="13" t="s">
        <v>322</v>
      </c>
    </row>
    <row r="290" spans="1:9" x14ac:dyDescent="0.25">
      <c r="A290" s="13" t="s">
        <v>28</v>
      </c>
    </row>
    <row r="291" spans="1:9" s="10" customFormat="1" ht="45" x14ac:dyDescent="0.25">
      <c r="A291" s="26" t="s">
        <v>29</v>
      </c>
      <c r="B291" s="26" t="s">
        <v>30</v>
      </c>
      <c r="C291" s="26" t="s">
        <v>31</v>
      </c>
      <c r="D291" s="26" t="s">
        <v>32</v>
      </c>
      <c r="E291" s="26" t="s">
        <v>33</v>
      </c>
      <c r="F291" s="26" t="s">
        <v>34</v>
      </c>
      <c r="G291" s="26" t="s">
        <v>35</v>
      </c>
      <c r="H291" s="26" t="s">
        <v>36</v>
      </c>
      <c r="I291" s="26" t="s">
        <v>37</v>
      </c>
    </row>
    <row r="292" spans="1:9" x14ac:dyDescent="0.25">
      <c r="A292" s="16" t="s">
        <v>323</v>
      </c>
      <c r="B292" s="25" t="s">
        <v>324</v>
      </c>
      <c r="C292" s="17"/>
      <c r="D292" s="17"/>
      <c r="E292" s="17"/>
      <c r="F292" s="17"/>
      <c r="G292" s="17"/>
      <c r="H292" s="17"/>
      <c r="I292" s="17"/>
    </row>
    <row r="293" spans="1:9" ht="29.1" customHeight="1" x14ac:dyDescent="0.25">
      <c r="A293" s="17" t="s">
        <v>325</v>
      </c>
      <c r="B293" s="27" t="s">
        <v>324</v>
      </c>
      <c r="C293" s="17">
        <v>150</v>
      </c>
      <c r="D293" s="17" t="s">
        <v>67</v>
      </c>
      <c r="E293" s="18"/>
      <c r="F293" s="17" t="str">
        <f>IF(ISBLANK(E293),"", PRODUCT(C293,E293))</f>
        <v/>
      </c>
      <c r="G293" s="37"/>
      <c r="H293" s="17"/>
      <c r="I293" s="17"/>
    </row>
    <row r="294" spans="1:9" ht="30.95" customHeight="1" x14ac:dyDescent="0.25">
      <c r="A294" s="17" t="s">
        <v>326</v>
      </c>
      <c r="B294" s="27" t="s">
        <v>327</v>
      </c>
      <c r="C294" s="17"/>
      <c r="D294" s="17"/>
      <c r="E294" s="17"/>
      <c r="F294" s="17"/>
      <c r="G294" s="17"/>
      <c r="H294" s="37"/>
      <c r="I294" s="29"/>
    </row>
    <row r="295" spans="1:9" ht="45" x14ac:dyDescent="0.25">
      <c r="A295" s="17" t="s">
        <v>328</v>
      </c>
      <c r="B295" s="27" t="s">
        <v>329</v>
      </c>
      <c r="C295" s="17"/>
      <c r="D295" s="17"/>
      <c r="E295" s="17"/>
      <c r="F295" s="17"/>
      <c r="G295" s="17"/>
      <c r="H295" s="29"/>
      <c r="I295" s="29"/>
    </row>
    <row r="296" spans="1:9" ht="32.1" customHeight="1" x14ac:dyDescent="0.25">
      <c r="A296" s="17" t="s">
        <v>330</v>
      </c>
      <c r="B296" s="27" t="s">
        <v>331</v>
      </c>
      <c r="C296" s="17"/>
      <c r="D296" s="17"/>
      <c r="E296" s="17"/>
      <c r="F296" s="17"/>
      <c r="G296" s="17"/>
      <c r="H296" s="29"/>
      <c r="I296" s="29"/>
    </row>
    <row r="297" spans="1:9" ht="30.6" customHeight="1" x14ac:dyDescent="0.25">
      <c r="A297" s="17" t="s">
        <v>332</v>
      </c>
      <c r="B297" s="27" t="s">
        <v>333</v>
      </c>
      <c r="C297" s="17"/>
      <c r="D297" s="17"/>
      <c r="E297" s="17"/>
      <c r="F297" s="17"/>
      <c r="G297" s="17"/>
      <c r="H297" s="29"/>
      <c r="I297" s="29"/>
    </row>
    <row r="298" spans="1:9" ht="27.95" customHeight="1" x14ac:dyDescent="0.25">
      <c r="A298" s="17" t="s">
        <v>334</v>
      </c>
      <c r="B298" s="27" t="s">
        <v>335</v>
      </c>
      <c r="C298" s="17"/>
      <c r="D298" s="17"/>
      <c r="E298" s="17"/>
      <c r="F298" s="17"/>
      <c r="G298" s="17"/>
      <c r="H298" s="29"/>
      <c r="I298" s="29"/>
    </row>
    <row r="299" spans="1:9" ht="33.6" customHeight="1" x14ac:dyDescent="0.25">
      <c r="A299" s="17" t="s">
        <v>336</v>
      </c>
      <c r="B299" s="27" t="s">
        <v>337</v>
      </c>
      <c r="C299" s="17"/>
      <c r="D299" s="17"/>
      <c r="E299" s="17"/>
      <c r="F299" s="17"/>
      <c r="G299" s="17"/>
      <c r="H299" s="29"/>
      <c r="I299" s="29"/>
    </row>
    <row r="300" spans="1:9" ht="30" x14ac:dyDescent="0.25">
      <c r="A300" s="17" t="s">
        <v>338</v>
      </c>
      <c r="B300" s="27" t="s">
        <v>339</v>
      </c>
      <c r="C300" s="17"/>
      <c r="D300" s="17"/>
      <c r="E300" s="17"/>
      <c r="F300" s="17"/>
      <c r="G300" s="17"/>
      <c r="H300" s="29"/>
      <c r="I300" s="29"/>
    </row>
    <row r="301" spans="1:9" ht="26.1" customHeight="1" x14ac:dyDescent="0.25">
      <c r="A301" s="17" t="s">
        <v>340</v>
      </c>
      <c r="B301" s="27" t="s">
        <v>341</v>
      </c>
      <c r="C301" s="17"/>
      <c r="D301" s="17"/>
      <c r="E301" s="17"/>
      <c r="F301" s="17"/>
      <c r="G301" s="17"/>
      <c r="H301" s="29"/>
      <c r="I301" s="29"/>
    </row>
    <row r="302" spans="1:9" ht="29.1" customHeight="1" x14ac:dyDescent="0.25">
      <c r="A302" s="17" t="s">
        <v>342</v>
      </c>
      <c r="B302" s="27" t="s">
        <v>343</v>
      </c>
      <c r="C302" s="17"/>
      <c r="D302" s="17"/>
      <c r="E302" s="17"/>
      <c r="F302" s="17"/>
      <c r="G302" s="17"/>
      <c r="H302" s="29"/>
      <c r="I302" s="29"/>
    </row>
    <row r="303" spans="1:9" ht="29.45" customHeight="1" x14ac:dyDescent="0.25">
      <c r="A303" s="17" t="s">
        <v>344</v>
      </c>
      <c r="B303" s="27" t="s">
        <v>345</v>
      </c>
      <c r="C303" s="17"/>
      <c r="D303" s="17"/>
      <c r="E303" s="17"/>
      <c r="F303" s="17"/>
      <c r="G303" s="17"/>
      <c r="H303" s="29"/>
      <c r="I303" s="29"/>
    </row>
    <row r="304" spans="1:9" ht="26.45" customHeight="1" x14ac:dyDescent="0.25">
      <c r="A304" s="17" t="s">
        <v>346</v>
      </c>
      <c r="B304" s="27" t="s">
        <v>347</v>
      </c>
      <c r="C304" s="17"/>
      <c r="D304" s="17"/>
      <c r="E304" s="17"/>
      <c r="F304" s="17"/>
      <c r="G304" s="17"/>
      <c r="H304" s="29"/>
      <c r="I304" s="29"/>
    </row>
    <row r="305" spans="1:9" ht="33.6" customHeight="1" x14ac:dyDescent="0.25">
      <c r="A305" s="17" t="s">
        <v>348</v>
      </c>
      <c r="B305" s="27" t="s">
        <v>349</v>
      </c>
      <c r="C305" s="17"/>
      <c r="D305" s="17"/>
      <c r="E305" s="17"/>
      <c r="F305" s="17"/>
      <c r="G305" s="17"/>
      <c r="H305" s="29"/>
      <c r="I305" s="29"/>
    </row>
    <row r="306" spans="1:9" ht="29.1" customHeight="1" x14ac:dyDescent="0.25">
      <c r="A306" s="17" t="s">
        <v>350</v>
      </c>
      <c r="B306" s="27" t="s">
        <v>351</v>
      </c>
      <c r="C306" s="17"/>
      <c r="D306" s="17"/>
      <c r="E306" s="17"/>
      <c r="F306" s="17"/>
      <c r="G306" s="17"/>
      <c r="H306" s="29"/>
      <c r="I306" s="29"/>
    </row>
    <row r="307" spans="1:9" x14ac:dyDescent="0.25">
      <c r="E307" s="16" t="s">
        <v>58</v>
      </c>
      <c r="F307" s="16" t="str">
        <f>IF((COUNT(C293:C306)&lt;&gt;COUNT(F293:F306)),"", ROUND(SUM(F293:F306),2))</f>
        <v/>
      </c>
      <c r="G307" s="15" t="str">
        <f>IF((COUNT(C293:C306)&lt;&gt;COUNT(F293:F306)),"Neužpildytos visų objektų kainos", "")</f>
        <v>Neužpildytos visų objektų kainos</v>
      </c>
    </row>
    <row r="308" spans="1:9" ht="45" x14ac:dyDescent="0.25">
      <c r="C308" s="25" t="s">
        <v>59</v>
      </c>
      <c r="D308" s="19"/>
      <c r="E308" s="16" t="s">
        <v>60</v>
      </c>
      <c r="F308" s="16" t="str">
        <f>IF(OR(F307="",D308=""),"", ROUND(PRODUCT(D308,F307)/100,2))</f>
        <v/>
      </c>
      <c r="G308" s="15" t="str">
        <f>IF(D308="", "Nurodykite taikomą PVM dydį", "")</f>
        <v>Nurodykite taikomą PVM dydį</v>
      </c>
    </row>
    <row r="309" spans="1:9" x14ac:dyDescent="0.25">
      <c r="E309" s="16" t="s">
        <v>61</v>
      </c>
      <c r="F309" s="16">
        <f>IF(ISBLANK(F308), "", ROUND(SUM(F307:F308),2))</f>
        <v>0</v>
      </c>
    </row>
    <row r="313" spans="1:9" x14ac:dyDescent="0.25">
      <c r="A313" s="13" t="s">
        <v>352</v>
      </c>
      <c r="B313" s="13" t="s">
        <v>353</v>
      </c>
    </row>
    <row r="315" spans="1:9" x14ac:dyDescent="0.25">
      <c r="A315" s="13" t="s">
        <v>28</v>
      </c>
    </row>
    <row r="316" spans="1:9" s="10" customFormat="1" ht="45" x14ac:dyDescent="0.25">
      <c r="A316" s="26" t="s">
        <v>29</v>
      </c>
      <c r="B316" s="26" t="s">
        <v>30</v>
      </c>
      <c r="C316" s="26" t="s">
        <v>31</v>
      </c>
      <c r="D316" s="26" t="s">
        <v>32</v>
      </c>
      <c r="E316" s="26" t="s">
        <v>33</v>
      </c>
      <c r="F316" s="26" t="s">
        <v>34</v>
      </c>
      <c r="G316" s="26" t="s">
        <v>35</v>
      </c>
      <c r="H316" s="26" t="s">
        <v>36</v>
      </c>
      <c r="I316" s="26" t="s">
        <v>37</v>
      </c>
    </row>
    <row r="317" spans="1:9" ht="21.95" customHeight="1" x14ac:dyDescent="0.25">
      <c r="A317" s="16" t="s">
        <v>354</v>
      </c>
      <c r="B317" s="25" t="s">
        <v>355</v>
      </c>
      <c r="C317" s="17"/>
      <c r="D317" s="17"/>
      <c r="E317" s="17"/>
      <c r="F317" s="17"/>
      <c r="G317" s="17"/>
      <c r="H317" s="17"/>
      <c r="I317" s="17"/>
    </row>
    <row r="318" spans="1:9" ht="44.45" customHeight="1" x14ac:dyDescent="0.25">
      <c r="A318" s="17" t="s">
        <v>356</v>
      </c>
      <c r="B318" s="27" t="s">
        <v>355</v>
      </c>
      <c r="C318" s="17">
        <v>30</v>
      </c>
      <c r="D318" s="17" t="s">
        <v>67</v>
      </c>
      <c r="E318" s="18"/>
      <c r="F318" s="17" t="str">
        <f>IF(ISBLANK(E318),"", PRODUCT(C318,E318))</f>
        <v/>
      </c>
      <c r="G318" s="29"/>
      <c r="H318" s="17"/>
      <c r="I318" s="17"/>
    </row>
    <row r="319" spans="1:9" ht="36.6" customHeight="1" x14ac:dyDescent="0.25">
      <c r="A319" s="17" t="s">
        <v>357</v>
      </c>
      <c r="B319" s="27" t="s">
        <v>43</v>
      </c>
      <c r="C319" s="17"/>
      <c r="D319" s="17"/>
      <c r="E319" s="17"/>
      <c r="F319" s="17"/>
      <c r="G319" s="17"/>
      <c r="H319" s="29"/>
      <c r="I319" s="29"/>
    </row>
    <row r="320" spans="1:9" ht="39.6" customHeight="1" x14ac:dyDescent="0.25">
      <c r="A320" s="17" t="s">
        <v>358</v>
      </c>
      <c r="B320" s="27" t="s">
        <v>359</v>
      </c>
      <c r="C320" s="17"/>
      <c r="D320" s="17"/>
      <c r="E320" s="17"/>
      <c r="F320" s="17"/>
      <c r="G320" s="17"/>
      <c r="H320" s="29"/>
      <c r="I320" s="29"/>
    </row>
    <row r="321" spans="1:9" ht="36.950000000000003" customHeight="1" x14ac:dyDescent="0.25">
      <c r="A321" s="17" t="s">
        <v>360</v>
      </c>
      <c r="B321" s="27" t="s">
        <v>361</v>
      </c>
      <c r="C321" s="17"/>
      <c r="D321" s="17"/>
      <c r="E321" s="17"/>
      <c r="F321" s="17"/>
      <c r="G321" s="17"/>
      <c r="H321" s="29"/>
      <c r="I321" s="29"/>
    </row>
    <row r="322" spans="1:9" ht="33.950000000000003" customHeight="1" x14ac:dyDescent="0.25">
      <c r="A322" s="17" t="s">
        <v>362</v>
      </c>
      <c r="B322" s="27" t="s">
        <v>363</v>
      </c>
      <c r="C322" s="17"/>
      <c r="D322" s="17"/>
      <c r="E322" s="17"/>
      <c r="F322" s="17"/>
      <c r="G322" s="17"/>
      <c r="H322" s="29"/>
      <c r="I322" s="29"/>
    </row>
    <row r="323" spans="1:9" ht="30" x14ac:dyDescent="0.25">
      <c r="A323" s="17" t="s">
        <v>364</v>
      </c>
      <c r="B323" s="27" t="s">
        <v>365</v>
      </c>
      <c r="C323" s="17"/>
      <c r="D323" s="17"/>
      <c r="E323" s="17"/>
      <c r="F323" s="17"/>
      <c r="G323" s="17"/>
      <c r="H323" s="29"/>
      <c r="I323" s="29"/>
    </row>
    <row r="324" spans="1:9" ht="33.950000000000003" customHeight="1" x14ac:dyDescent="0.25">
      <c r="A324" s="17" t="s">
        <v>366</v>
      </c>
      <c r="B324" s="27" t="s">
        <v>367</v>
      </c>
      <c r="C324" s="17"/>
      <c r="D324" s="17"/>
      <c r="E324" s="17"/>
      <c r="F324" s="17"/>
      <c r="G324" s="17"/>
      <c r="H324" s="29"/>
      <c r="I324" s="29"/>
    </row>
    <row r="325" spans="1:9" ht="30.95" customHeight="1" x14ac:dyDescent="0.25">
      <c r="A325" s="17" t="s">
        <v>368</v>
      </c>
      <c r="B325" s="27" t="s">
        <v>369</v>
      </c>
      <c r="C325" s="17"/>
      <c r="D325" s="17"/>
      <c r="E325" s="17"/>
      <c r="F325" s="17"/>
      <c r="G325" s="17"/>
      <c r="H325" s="29"/>
      <c r="I325" s="29"/>
    </row>
    <row r="326" spans="1:9" x14ac:dyDescent="0.25">
      <c r="E326" s="16" t="s">
        <v>58</v>
      </c>
      <c r="F326" s="16" t="str">
        <f>IF((COUNT(C318:C325)&lt;&gt;COUNT(F318:F325)),"", ROUND(SUM(F318:F325),2))</f>
        <v/>
      </c>
      <c r="G326" s="15" t="str">
        <f>IF((COUNT(C318:C325)&lt;&gt;COUNT(F318:F325)),"Neužpildytos visų objektų kainos", "")</f>
        <v>Neužpildytos visų objektų kainos</v>
      </c>
    </row>
    <row r="327" spans="1:9" ht="45" x14ac:dyDescent="0.25">
      <c r="C327" s="25" t="s">
        <v>59</v>
      </c>
      <c r="D327" s="19"/>
      <c r="E327" s="16" t="s">
        <v>60</v>
      </c>
      <c r="F327" s="16" t="str">
        <f>IF(OR(F326="",D327=""),"", ROUND(PRODUCT(D327,F326)/100,2))</f>
        <v/>
      </c>
      <c r="G327" s="15" t="str">
        <f>IF(D327="", "Nurodykite taikomą PVM dydį", "")</f>
        <v>Nurodykite taikomą PVM dydį</v>
      </c>
    </row>
    <row r="328" spans="1:9" x14ac:dyDescent="0.25">
      <c r="E328" s="16" t="s">
        <v>61</v>
      </c>
      <c r="F328" s="16">
        <f>IF(ISBLANK(F327), "", ROUND(SUM(F326:F327),2))</f>
        <v>0</v>
      </c>
    </row>
    <row r="332" spans="1:9" x14ac:dyDescent="0.25">
      <c r="A332" s="13" t="s">
        <v>370</v>
      </c>
      <c r="B332" s="13" t="s">
        <v>371</v>
      </c>
    </row>
    <row r="334" spans="1:9" x14ac:dyDescent="0.25">
      <c r="A334" s="13" t="s">
        <v>28</v>
      </c>
    </row>
    <row r="335" spans="1:9" s="10" customFormat="1" ht="45" x14ac:dyDescent="0.25">
      <c r="A335" s="26" t="s">
        <v>29</v>
      </c>
      <c r="B335" s="26" t="s">
        <v>30</v>
      </c>
      <c r="C335" s="26" t="s">
        <v>31</v>
      </c>
      <c r="D335" s="26" t="s">
        <v>32</v>
      </c>
      <c r="E335" s="26" t="s">
        <v>33</v>
      </c>
      <c r="F335" s="26" t="s">
        <v>34</v>
      </c>
      <c r="G335" s="26" t="s">
        <v>35</v>
      </c>
      <c r="H335" s="26" t="s">
        <v>36</v>
      </c>
      <c r="I335" s="26" t="s">
        <v>37</v>
      </c>
    </row>
    <row r="336" spans="1:9" x14ac:dyDescent="0.25">
      <c r="A336" s="16" t="s">
        <v>372</v>
      </c>
      <c r="B336" s="16" t="s">
        <v>373</v>
      </c>
      <c r="C336" s="17"/>
      <c r="D336" s="17"/>
      <c r="E336" s="17"/>
      <c r="F336" s="17"/>
      <c r="G336" s="17"/>
      <c r="H336" s="17"/>
      <c r="I336" s="17"/>
    </row>
    <row r="337" spans="1:9" ht="36.950000000000003" customHeight="1" x14ac:dyDescent="0.25">
      <c r="A337" s="17" t="s">
        <v>374</v>
      </c>
      <c r="B337" s="17" t="s">
        <v>373</v>
      </c>
      <c r="C337" s="17">
        <v>60</v>
      </c>
      <c r="D337" s="17" t="s">
        <v>67</v>
      </c>
      <c r="E337" s="18"/>
      <c r="F337" s="17" t="str">
        <f>IF(ISBLANK(E337),"", PRODUCT(C337,E337))</f>
        <v/>
      </c>
      <c r="G337" s="29"/>
      <c r="H337" s="17"/>
      <c r="I337" s="17"/>
    </row>
    <row r="338" spans="1:9" ht="29.1" customHeight="1" x14ac:dyDescent="0.25">
      <c r="A338" s="17" t="s">
        <v>375</v>
      </c>
      <c r="B338" s="17" t="s">
        <v>376</v>
      </c>
      <c r="C338" s="17"/>
      <c r="D338" s="17"/>
      <c r="E338" s="17"/>
      <c r="F338" s="17"/>
      <c r="G338" s="17"/>
      <c r="H338" s="29"/>
      <c r="I338" s="29"/>
    </row>
    <row r="339" spans="1:9" ht="27.6" customHeight="1" x14ac:dyDescent="0.25">
      <c r="A339" s="17" t="s">
        <v>377</v>
      </c>
      <c r="B339" s="17" t="s">
        <v>378</v>
      </c>
      <c r="C339" s="17"/>
      <c r="D339" s="17"/>
      <c r="E339" s="17"/>
      <c r="F339" s="17"/>
      <c r="G339" s="17"/>
      <c r="H339" s="29"/>
      <c r="I339" s="29"/>
    </row>
    <row r="340" spans="1:9" ht="27.6" customHeight="1" x14ac:dyDescent="0.25">
      <c r="A340" s="17" t="s">
        <v>379</v>
      </c>
      <c r="B340" s="17" t="s">
        <v>380</v>
      </c>
      <c r="C340" s="17"/>
      <c r="D340" s="17"/>
      <c r="E340" s="17"/>
      <c r="F340" s="17"/>
      <c r="G340" s="17"/>
      <c r="H340" s="29"/>
      <c r="I340" s="29"/>
    </row>
    <row r="341" spans="1:9" ht="30.95" customHeight="1" x14ac:dyDescent="0.25">
      <c r="A341" s="17" t="s">
        <v>381</v>
      </c>
      <c r="B341" s="17" t="s">
        <v>382</v>
      </c>
      <c r="C341" s="17"/>
      <c r="D341" s="17"/>
      <c r="E341" s="17"/>
      <c r="F341" s="17"/>
      <c r="G341" s="17"/>
      <c r="H341" s="29"/>
      <c r="I341" s="29"/>
    </row>
    <row r="342" spans="1:9" ht="27" customHeight="1" x14ac:dyDescent="0.25">
      <c r="A342" s="17" t="s">
        <v>383</v>
      </c>
      <c r="B342" s="17" t="s">
        <v>384</v>
      </c>
      <c r="C342" s="17"/>
      <c r="D342" s="17"/>
      <c r="E342" s="17"/>
      <c r="F342" s="17"/>
      <c r="G342" s="17"/>
      <c r="H342" s="29"/>
      <c r="I342" s="29"/>
    </row>
    <row r="343" spans="1:9" ht="27" customHeight="1" x14ac:dyDescent="0.25">
      <c r="A343" s="17" t="s">
        <v>385</v>
      </c>
      <c r="B343" s="17" t="s">
        <v>386</v>
      </c>
      <c r="C343" s="17"/>
      <c r="D343" s="17"/>
      <c r="E343" s="17"/>
      <c r="F343" s="17"/>
      <c r="G343" s="17"/>
      <c r="H343" s="29"/>
      <c r="I343" s="29"/>
    </row>
    <row r="344" spans="1:9" ht="41.1" customHeight="1" x14ac:dyDescent="0.25">
      <c r="A344" s="17" t="s">
        <v>387</v>
      </c>
      <c r="B344" s="17" t="s">
        <v>388</v>
      </c>
      <c r="C344" s="17"/>
      <c r="D344" s="17"/>
      <c r="E344" s="17"/>
      <c r="F344" s="17"/>
      <c r="G344" s="17"/>
      <c r="H344" s="29"/>
      <c r="I344" s="29"/>
    </row>
    <row r="345" spans="1:9" x14ac:dyDescent="0.25">
      <c r="E345" s="16" t="s">
        <v>58</v>
      </c>
      <c r="F345" s="16" t="str">
        <f>IF((COUNT(C337:C344)&lt;&gt;COUNT(F337:F344)),"", ROUND(SUM(F337:F344),2))</f>
        <v/>
      </c>
      <c r="G345" s="15" t="str">
        <f>IF((COUNT(C337:C344)&lt;&gt;COUNT(F337:F344)),"Neužpildytos visų objektų kainos", "")</f>
        <v>Neužpildytos visų objektų kainos</v>
      </c>
    </row>
    <row r="346" spans="1:9" ht="45" x14ac:dyDescent="0.25">
      <c r="C346" s="25" t="s">
        <v>59</v>
      </c>
      <c r="D346" s="19"/>
      <c r="E346" s="16" t="s">
        <v>60</v>
      </c>
      <c r="F346" s="16" t="str">
        <f>IF(OR(F345="",D346=""),"", ROUND(PRODUCT(D346,F345)/100,2))</f>
        <v/>
      </c>
      <c r="G346" s="15" t="str">
        <f>IF(D346="", "Nurodykite taikomą PVM dydį", "")</f>
        <v>Nurodykite taikomą PVM dydį</v>
      </c>
    </row>
    <row r="347" spans="1:9" x14ac:dyDescent="0.25">
      <c r="E347" s="16" t="s">
        <v>61</v>
      </c>
      <c r="F347" s="16">
        <f>IF(ISBLANK(F346), "", ROUND(SUM(F345:F346),2))</f>
        <v>0</v>
      </c>
    </row>
    <row r="351" spans="1:9" x14ac:dyDescent="0.25">
      <c r="A351" s="13" t="s">
        <v>389</v>
      </c>
      <c r="B351" s="13" t="s">
        <v>390</v>
      </c>
    </row>
    <row r="353" spans="1:9" x14ac:dyDescent="0.25">
      <c r="A353" s="13" t="s">
        <v>28</v>
      </c>
    </row>
    <row r="354" spans="1:9" s="10" customFormat="1" ht="45" x14ac:dyDescent="0.25">
      <c r="A354" s="26" t="s">
        <v>29</v>
      </c>
      <c r="B354" s="26" t="s">
        <v>30</v>
      </c>
      <c r="C354" s="26" t="s">
        <v>31</v>
      </c>
      <c r="D354" s="26" t="s">
        <v>32</v>
      </c>
      <c r="E354" s="26" t="s">
        <v>33</v>
      </c>
      <c r="F354" s="26" t="s">
        <v>34</v>
      </c>
      <c r="G354" s="26" t="s">
        <v>35</v>
      </c>
      <c r="H354" s="26" t="s">
        <v>36</v>
      </c>
      <c r="I354" s="26" t="s">
        <v>37</v>
      </c>
    </row>
    <row r="355" spans="1:9" ht="30" x14ac:dyDescent="0.25">
      <c r="A355" s="16" t="s">
        <v>391</v>
      </c>
      <c r="B355" s="25" t="s">
        <v>392</v>
      </c>
      <c r="C355" s="17"/>
      <c r="D355" s="17"/>
      <c r="E355" s="17"/>
      <c r="F355" s="17"/>
      <c r="G355" s="17"/>
      <c r="H355" s="17"/>
      <c r="I355" s="17"/>
    </row>
    <row r="356" spans="1:9" ht="42.6" customHeight="1" x14ac:dyDescent="0.25">
      <c r="A356" s="17" t="s">
        <v>393</v>
      </c>
      <c r="B356" s="27" t="s">
        <v>392</v>
      </c>
      <c r="C356" s="17">
        <v>60</v>
      </c>
      <c r="D356" s="17" t="s">
        <v>67</v>
      </c>
      <c r="E356" s="18"/>
      <c r="F356" s="17" t="str">
        <f>IF(ISBLANK(E356),"", PRODUCT(C356,E356))</f>
        <v/>
      </c>
      <c r="G356" s="29"/>
      <c r="H356" s="17"/>
      <c r="I356" s="17"/>
    </row>
    <row r="357" spans="1:9" ht="30.6" customHeight="1" x14ac:dyDescent="0.25">
      <c r="A357" s="17" t="s">
        <v>394</v>
      </c>
      <c r="B357" s="27" t="s">
        <v>395</v>
      </c>
      <c r="C357" s="17"/>
      <c r="D357" s="17"/>
      <c r="E357" s="17"/>
      <c r="F357" s="17"/>
      <c r="G357" s="17"/>
      <c r="H357" s="29"/>
      <c r="I357" s="29"/>
    </row>
    <row r="358" spans="1:9" ht="32.1" customHeight="1" x14ac:dyDescent="0.25">
      <c r="A358" s="17" t="s">
        <v>396</v>
      </c>
      <c r="B358" s="27" t="s">
        <v>397</v>
      </c>
      <c r="C358" s="17"/>
      <c r="D358" s="17"/>
      <c r="E358" s="17"/>
      <c r="F358" s="17"/>
      <c r="G358" s="17"/>
      <c r="H358" s="29"/>
      <c r="I358" s="29"/>
    </row>
    <row r="359" spans="1:9" ht="35.1" customHeight="1" x14ac:dyDescent="0.25">
      <c r="A359" s="17" t="s">
        <v>398</v>
      </c>
      <c r="B359" s="27" t="s">
        <v>399</v>
      </c>
      <c r="C359" s="17"/>
      <c r="D359" s="17"/>
      <c r="E359" s="17"/>
      <c r="F359" s="17"/>
      <c r="G359" s="17"/>
      <c r="H359" s="29"/>
      <c r="I359" s="29"/>
    </row>
    <row r="360" spans="1:9" ht="31.5" customHeight="1" x14ac:dyDescent="0.25">
      <c r="A360" s="17" t="s">
        <v>400</v>
      </c>
      <c r="B360" s="27" t="s">
        <v>401</v>
      </c>
      <c r="C360" s="17"/>
      <c r="D360" s="17"/>
      <c r="E360" s="17"/>
      <c r="F360" s="17"/>
      <c r="G360" s="17"/>
      <c r="H360" s="29"/>
      <c r="I360" s="29"/>
    </row>
    <row r="361" spans="1:9" ht="31.5" customHeight="1" x14ac:dyDescent="0.25">
      <c r="A361" s="17" t="s">
        <v>402</v>
      </c>
      <c r="B361" s="27" t="s">
        <v>403</v>
      </c>
      <c r="C361" s="17"/>
      <c r="D361" s="17"/>
      <c r="E361" s="17"/>
      <c r="F361" s="17"/>
      <c r="G361" s="17"/>
      <c r="H361" s="29"/>
      <c r="I361" s="29"/>
    </row>
    <row r="362" spans="1:9" ht="23.45" customHeight="1" x14ac:dyDescent="0.25">
      <c r="A362" s="17" t="s">
        <v>404</v>
      </c>
      <c r="B362" s="27" t="s">
        <v>405</v>
      </c>
      <c r="C362" s="17"/>
      <c r="D362" s="17"/>
      <c r="E362" s="17"/>
      <c r="F362" s="17"/>
      <c r="G362" s="17"/>
      <c r="H362" s="29"/>
      <c r="I362" s="29"/>
    </row>
    <row r="363" spans="1:9" ht="32.1" customHeight="1" x14ac:dyDescent="0.25">
      <c r="A363" s="17" t="s">
        <v>406</v>
      </c>
      <c r="B363" s="27" t="s">
        <v>407</v>
      </c>
      <c r="C363" s="17"/>
      <c r="D363" s="17"/>
      <c r="E363" s="17"/>
      <c r="F363" s="17"/>
      <c r="G363" s="17"/>
      <c r="H363" s="29"/>
      <c r="I363" s="29"/>
    </row>
    <row r="364" spans="1:9" x14ac:dyDescent="0.25">
      <c r="E364" s="16" t="s">
        <v>58</v>
      </c>
      <c r="F364" s="16" t="str">
        <f>IF((COUNT(C356:C363)&lt;&gt;COUNT(F356:F363)),"", ROUND(SUM(F356:F363),2))</f>
        <v/>
      </c>
      <c r="G364" s="15" t="str">
        <f>IF((COUNT(C356:C363)&lt;&gt;COUNT(F356:F363)),"Neužpildytos visų objektų kainos", "")</f>
        <v>Neužpildytos visų objektų kainos</v>
      </c>
    </row>
    <row r="365" spans="1:9" ht="45" x14ac:dyDescent="0.25">
      <c r="C365" s="25" t="s">
        <v>59</v>
      </c>
      <c r="D365" s="19"/>
      <c r="E365" s="16" t="s">
        <v>60</v>
      </c>
      <c r="F365" s="16" t="str">
        <f>IF(OR(F364="",D365=""),"", ROUND(PRODUCT(D365,F364)/100,2))</f>
        <v/>
      </c>
      <c r="G365" s="15" t="str">
        <f>IF(D365="", "Nurodykite taikomą PVM dydį", "")</f>
        <v>Nurodykite taikomą PVM dydį</v>
      </c>
    </row>
    <row r="366" spans="1:9" x14ac:dyDescent="0.25">
      <c r="E366" s="16" t="s">
        <v>61</v>
      </c>
      <c r="F366" s="16">
        <f>IF(ISBLANK(F365), "", ROUND(SUM(F364:F365),2))</f>
        <v>0</v>
      </c>
    </row>
    <row r="370" spans="1:9" x14ac:dyDescent="0.25">
      <c r="A370" s="13" t="s">
        <v>408</v>
      </c>
      <c r="B370" s="13" t="s">
        <v>409</v>
      </c>
    </row>
    <row r="372" spans="1:9" x14ac:dyDescent="0.25">
      <c r="A372" s="13" t="s">
        <v>28</v>
      </c>
    </row>
    <row r="373" spans="1:9" s="10" customFormat="1" ht="45" x14ac:dyDescent="0.25">
      <c r="A373" s="26" t="s">
        <v>29</v>
      </c>
      <c r="B373" s="26" t="s">
        <v>30</v>
      </c>
      <c r="C373" s="26" t="s">
        <v>31</v>
      </c>
      <c r="D373" s="26" t="s">
        <v>32</v>
      </c>
      <c r="E373" s="26" t="s">
        <v>33</v>
      </c>
      <c r="F373" s="26" t="s">
        <v>34</v>
      </c>
      <c r="G373" s="26" t="s">
        <v>35</v>
      </c>
      <c r="H373" s="26" t="s">
        <v>36</v>
      </c>
      <c r="I373" s="26" t="s">
        <v>37</v>
      </c>
    </row>
    <row r="374" spans="1:9" x14ac:dyDescent="0.25">
      <c r="A374" s="16" t="s">
        <v>410</v>
      </c>
      <c r="B374" s="25" t="s">
        <v>411</v>
      </c>
      <c r="C374" s="17"/>
      <c r="D374" s="17"/>
      <c r="E374" s="17"/>
      <c r="F374" s="17"/>
      <c r="G374" s="17"/>
      <c r="H374" s="17"/>
      <c r="I374" s="17"/>
    </row>
    <row r="375" spans="1:9" ht="38.450000000000003" customHeight="1" x14ac:dyDescent="0.25">
      <c r="A375" s="17" t="s">
        <v>412</v>
      </c>
      <c r="B375" s="27" t="s">
        <v>411</v>
      </c>
      <c r="C375" s="17">
        <v>90</v>
      </c>
      <c r="D375" s="17" t="s">
        <v>67</v>
      </c>
      <c r="E375" s="18"/>
      <c r="F375" s="17" t="str">
        <f>IF(ISBLANK(E375),"", PRODUCT(C375,E375))</f>
        <v/>
      </c>
      <c r="G375" s="29"/>
      <c r="H375" s="17"/>
      <c r="I375" s="17"/>
    </row>
    <row r="376" spans="1:9" ht="27.6" customHeight="1" x14ac:dyDescent="0.25">
      <c r="A376" s="17" t="s">
        <v>413</v>
      </c>
      <c r="B376" s="27" t="s">
        <v>414</v>
      </c>
      <c r="C376" s="17"/>
      <c r="D376" s="17"/>
      <c r="E376" s="17"/>
      <c r="F376" s="17"/>
      <c r="G376" s="17"/>
      <c r="H376" s="29"/>
      <c r="I376" s="29"/>
    </row>
    <row r="377" spans="1:9" ht="30.6" customHeight="1" x14ac:dyDescent="0.25">
      <c r="A377" s="17" t="s">
        <v>415</v>
      </c>
      <c r="B377" s="27" t="s">
        <v>416</v>
      </c>
      <c r="C377" s="17"/>
      <c r="D377" s="17"/>
      <c r="E377" s="17"/>
      <c r="F377" s="17"/>
      <c r="G377" s="17"/>
      <c r="H377" s="29"/>
      <c r="I377" s="29"/>
    </row>
    <row r="378" spans="1:9" ht="33" customHeight="1" x14ac:dyDescent="0.25">
      <c r="A378" s="17" t="s">
        <v>417</v>
      </c>
      <c r="B378" s="27" t="s">
        <v>418</v>
      </c>
      <c r="C378" s="17"/>
      <c r="D378" s="17"/>
      <c r="E378" s="17"/>
      <c r="F378" s="17"/>
      <c r="G378" s="17"/>
      <c r="H378" s="29"/>
      <c r="I378" s="29"/>
    </row>
    <row r="379" spans="1:9" ht="32.450000000000003" customHeight="1" x14ac:dyDescent="0.25">
      <c r="A379" s="17" t="s">
        <v>419</v>
      </c>
      <c r="B379" s="27" t="s">
        <v>420</v>
      </c>
      <c r="C379" s="17"/>
      <c r="D379" s="17"/>
      <c r="E379" s="17"/>
      <c r="F379" s="17"/>
      <c r="G379" s="17"/>
      <c r="H379" s="29"/>
      <c r="I379" s="29"/>
    </row>
    <row r="380" spans="1:9" ht="31.5" customHeight="1" x14ac:dyDescent="0.25">
      <c r="A380" s="17" t="s">
        <v>421</v>
      </c>
      <c r="B380" s="27" t="s">
        <v>422</v>
      </c>
      <c r="C380" s="17"/>
      <c r="D380" s="17"/>
      <c r="E380" s="17"/>
      <c r="F380" s="17"/>
      <c r="G380" s="17"/>
      <c r="H380" s="29"/>
      <c r="I380" s="29"/>
    </row>
    <row r="381" spans="1:9" ht="29.1" customHeight="1" x14ac:dyDescent="0.25">
      <c r="A381" s="17" t="s">
        <v>423</v>
      </c>
      <c r="B381" s="27" t="s">
        <v>424</v>
      </c>
      <c r="C381" s="17"/>
      <c r="D381" s="17"/>
      <c r="E381" s="17"/>
      <c r="F381" s="17"/>
      <c r="G381" s="17"/>
      <c r="H381" s="29"/>
      <c r="I381" s="29"/>
    </row>
    <row r="382" spans="1:9" ht="30" customHeight="1" x14ac:dyDescent="0.25">
      <c r="A382" s="17" t="s">
        <v>425</v>
      </c>
      <c r="B382" s="27" t="s">
        <v>426</v>
      </c>
      <c r="C382" s="17"/>
      <c r="D382" s="17"/>
      <c r="E382" s="17"/>
      <c r="F382" s="17"/>
      <c r="G382" s="17"/>
      <c r="H382" s="29"/>
      <c r="I382" s="29"/>
    </row>
    <row r="383" spans="1:9" ht="31.5" customHeight="1" x14ac:dyDescent="0.25">
      <c r="A383" s="17" t="s">
        <v>427</v>
      </c>
      <c r="B383" s="27" t="s">
        <v>428</v>
      </c>
      <c r="C383" s="17"/>
      <c r="D383" s="17"/>
      <c r="E383" s="17"/>
      <c r="F383" s="17"/>
      <c r="G383" s="17"/>
      <c r="H383" s="29"/>
      <c r="I383" s="29"/>
    </row>
    <row r="384" spans="1:9" ht="33.6" customHeight="1" x14ac:dyDescent="0.25">
      <c r="A384" s="17" t="s">
        <v>429</v>
      </c>
      <c r="B384" s="27" t="s">
        <v>430</v>
      </c>
      <c r="C384" s="17"/>
      <c r="D384" s="17"/>
      <c r="E384" s="17"/>
      <c r="F384" s="17"/>
      <c r="G384" s="17"/>
      <c r="H384" s="29"/>
      <c r="I384" s="29"/>
    </row>
    <row r="385" spans="1:9" ht="26.1" customHeight="1" x14ac:dyDescent="0.25">
      <c r="A385" s="17" t="s">
        <v>431</v>
      </c>
      <c r="B385" s="27" t="s">
        <v>432</v>
      </c>
      <c r="C385" s="17"/>
      <c r="D385" s="17"/>
      <c r="E385" s="17"/>
      <c r="F385" s="17"/>
      <c r="G385" s="17"/>
      <c r="H385" s="29"/>
      <c r="I385" s="29"/>
    </row>
    <row r="386" spans="1:9" ht="29.1" customHeight="1" x14ac:dyDescent="0.25">
      <c r="A386" s="17" t="s">
        <v>433</v>
      </c>
      <c r="B386" s="27" t="s">
        <v>434</v>
      </c>
      <c r="C386" s="17"/>
      <c r="D386" s="17"/>
      <c r="E386" s="17"/>
      <c r="F386" s="17"/>
      <c r="G386" s="17"/>
      <c r="H386" s="29"/>
      <c r="I386" s="29"/>
    </row>
    <row r="387" spans="1:9" ht="30" customHeight="1" x14ac:dyDescent="0.25">
      <c r="A387" s="17" t="s">
        <v>435</v>
      </c>
      <c r="B387" s="27" t="s">
        <v>436</v>
      </c>
      <c r="C387" s="17"/>
      <c r="D387" s="17"/>
      <c r="E387" s="17"/>
      <c r="F387" s="17"/>
      <c r="G387" s="17"/>
      <c r="H387" s="29"/>
      <c r="I387" s="29"/>
    </row>
    <row r="388" spans="1:9" ht="36.6" customHeight="1" x14ac:dyDescent="0.25">
      <c r="A388" s="17" t="s">
        <v>437</v>
      </c>
      <c r="B388" s="27" t="s">
        <v>438</v>
      </c>
      <c r="C388" s="17"/>
      <c r="D388" s="17"/>
      <c r="E388" s="17"/>
      <c r="F388" s="17"/>
      <c r="G388" s="17"/>
      <c r="H388" s="29"/>
      <c r="I388" s="29"/>
    </row>
    <row r="389" spans="1:9" ht="31.5" customHeight="1" x14ac:dyDescent="0.25">
      <c r="A389" s="17" t="s">
        <v>439</v>
      </c>
      <c r="B389" s="27" t="s">
        <v>440</v>
      </c>
      <c r="C389" s="17"/>
      <c r="D389" s="17"/>
      <c r="E389" s="17"/>
      <c r="F389" s="17"/>
      <c r="G389" s="17"/>
      <c r="H389" s="29"/>
      <c r="I389" s="29"/>
    </row>
    <row r="390" spans="1:9" x14ac:dyDescent="0.25">
      <c r="E390" s="16" t="s">
        <v>58</v>
      </c>
      <c r="F390" s="16" t="str">
        <f>IF((COUNT(C375:C389)&lt;&gt;COUNT(F375:F389)),"", ROUND(SUM(F375:F389),2))</f>
        <v/>
      </c>
      <c r="G390" s="15" t="str">
        <f>IF((COUNT(C375:C389)&lt;&gt;COUNT(F375:F389)),"Neužpildytos visų objektų kainos", "")</f>
        <v>Neužpildytos visų objektų kainos</v>
      </c>
    </row>
    <row r="391" spans="1:9" ht="45" x14ac:dyDescent="0.25">
      <c r="C391" s="25" t="s">
        <v>59</v>
      </c>
      <c r="D391" s="19"/>
      <c r="E391" s="16" t="s">
        <v>60</v>
      </c>
      <c r="F391" s="16" t="str">
        <f>IF(OR(F390="",D391=""),"", ROUND(PRODUCT(D391,F390)/100,2))</f>
        <v/>
      </c>
      <c r="G391" s="15" t="str">
        <f>IF(D391="", "Nurodykite taikomą PVM dydį", "")</f>
        <v>Nurodykite taikomą PVM dydį</v>
      </c>
    </row>
    <row r="392" spans="1:9" x14ac:dyDescent="0.25">
      <c r="E392" s="16" t="s">
        <v>61</v>
      </c>
      <c r="F392" s="16">
        <f>IF(ISBLANK(F391), "", ROUND(SUM(F390:F391),2))</f>
        <v>0</v>
      </c>
    </row>
    <row r="396" spans="1:9" x14ac:dyDescent="0.25">
      <c r="A396" s="13" t="s">
        <v>441</v>
      </c>
      <c r="B396" s="13" t="s">
        <v>409</v>
      </c>
    </row>
    <row r="398" spans="1:9" x14ac:dyDescent="0.25">
      <c r="A398" s="13" t="s">
        <v>28</v>
      </c>
    </row>
    <row r="399" spans="1:9" s="12" customFormat="1" ht="45" x14ac:dyDescent="0.25">
      <c r="A399" s="25" t="s">
        <v>29</v>
      </c>
      <c r="B399" s="25" t="s">
        <v>30</v>
      </c>
      <c r="C399" s="25" t="s">
        <v>31</v>
      </c>
      <c r="D399" s="25" t="s">
        <v>32</v>
      </c>
      <c r="E399" s="25" t="s">
        <v>33</v>
      </c>
      <c r="F399" s="25" t="s">
        <v>34</v>
      </c>
      <c r="G399" s="25" t="s">
        <v>35</v>
      </c>
      <c r="H399" s="25" t="s">
        <v>36</v>
      </c>
      <c r="I399" s="25" t="s">
        <v>37</v>
      </c>
    </row>
    <row r="400" spans="1:9" x14ac:dyDescent="0.25">
      <c r="A400" s="16" t="s">
        <v>442</v>
      </c>
      <c r="B400" s="25" t="s">
        <v>411</v>
      </c>
      <c r="C400" s="17"/>
      <c r="D400" s="17"/>
      <c r="E400" s="17"/>
      <c r="F400" s="17"/>
      <c r="G400" s="17"/>
      <c r="H400" s="17"/>
      <c r="I400" s="17"/>
    </row>
    <row r="401" spans="1:9" ht="35.450000000000003" customHeight="1" x14ac:dyDescent="0.25">
      <c r="A401" s="17" t="s">
        <v>443</v>
      </c>
      <c r="B401" s="27" t="s">
        <v>411</v>
      </c>
      <c r="C401" s="17">
        <v>90</v>
      </c>
      <c r="D401" s="17" t="s">
        <v>67</v>
      </c>
      <c r="E401" s="18"/>
      <c r="F401" s="17" t="str">
        <f>IF(ISBLANK(E401),"", PRODUCT(C401,E401))</f>
        <v/>
      </c>
      <c r="G401" s="29"/>
      <c r="H401" s="17"/>
      <c r="I401" s="17"/>
    </row>
    <row r="402" spans="1:9" ht="27" customHeight="1" x14ac:dyDescent="0.25">
      <c r="A402" s="17" t="s">
        <v>444</v>
      </c>
      <c r="B402" s="27" t="s">
        <v>445</v>
      </c>
      <c r="C402" s="17"/>
      <c r="D402" s="17"/>
      <c r="E402" s="17"/>
      <c r="F402" s="17"/>
      <c r="G402" s="17"/>
      <c r="H402" s="29"/>
      <c r="I402" s="29"/>
    </row>
    <row r="403" spans="1:9" ht="33" customHeight="1" x14ac:dyDescent="0.25">
      <c r="A403" s="17" t="s">
        <v>446</v>
      </c>
      <c r="B403" s="27" t="s">
        <v>447</v>
      </c>
      <c r="C403" s="17"/>
      <c r="D403" s="17"/>
      <c r="E403" s="17"/>
      <c r="F403" s="17"/>
      <c r="G403" s="17"/>
      <c r="H403" s="29"/>
      <c r="I403" s="29"/>
    </row>
    <row r="404" spans="1:9" ht="33" customHeight="1" x14ac:dyDescent="0.25">
      <c r="A404" s="17" t="s">
        <v>448</v>
      </c>
      <c r="B404" s="27" t="s">
        <v>449</v>
      </c>
      <c r="C404" s="17"/>
      <c r="D404" s="17"/>
      <c r="E404" s="17"/>
      <c r="F404" s="17"/>
      <c r="G404" s="17"/>
      <c r="H404" s="29"/>
      <c r="I404" s="29"/>
    </row>
    <row r="405" spans="1:9" ht="27.95" customHeight="1" x14ac:dyDescent="0.25">
      <c r="A405" s="17" t="s">
        <v>450</v>
      </c>
      <c r="B405" s="27" t="s">
        <v>451</v>
      </c>
      <c r="C405" s="17"/>
      <c r="D405" s="17"/>
      <c r="E405" s="17"/>
      <c r="F405" s="17"/>
      <c r="G405" s="17"/>
      <c r="H405" s="29"/>
      <c r="I405" s="29"/>
    </row>
    <row r="406" spans="1:9" ht="29.1" customHeight="1" x14ac:dyDescent="0.25">
      <c r="A406" s="17" t="s">
        <v>452</v>
      </c>
      <c r="B406" s="27" t="s">
        <v>422</v>
      </c>
      <c r="C406" s="17"/>
      <c r="D406" s="17"/>
      <c r="E406" s="17"/>
      <c r="F406" s="17"/>
      <c r="G406" s="17"/>
      <c r="H406" s="29"/>
      <c r="I406" s="29"/>
    </row>
    <row r="407" spans="1:9" ht="30.95" customHeight="1" x14ac:dyDescent="0.25">
      <c r="A407" s="17" t="s">
        <v>453</v>
      </c>
      <c r="B407" s="27" t="s">
        <v>424</v>
      </c>
      <c r="C407" s="17"/>
      <c r="D407" s="17"/>
      <c r="E407" s="17"/>
      <c r="F407" s="17"/>
      <c r="G407" s="17"/>
      <c r="H407" s="29"/>
      <c r="I407" s="29"/>
    </row>
    <row r="408" spans="1:9" ht="30.6" customHeight="1" x14ac:dyDescent="0.25">
      <c r="A408" s="17" t="s">
        <v>454</v>
      </c>
      <c r="B408" s="27" t="s">
        <v>426</v>
      </c>
      <c r="C408" s="17"/>
      <c r="D408" s="17"/>
      <c r="E408" s="17"/>
      <c r="F408" s="17"/>
      <c r="G408" s="17"/>
      <c r="H408" s="29"/>
      <c r="I408" s="29"/>
    </row>
    <row r="409" spans="1:9" ht="29.45" customHeight="1" x14ac:dyDescent="0.25">
      <c r="A409" s="17" t="s">
        <v>455</v>
      </c>
      <c r="B409" s="27" t="s">
        <v>456</v>
      </c>
      <c r="C409" s="17"/>
      <c r="D409" s="17"/>
      <c r="E409" s="17"/>
      <c r="F409" s="17"/>
      <c r="G409" s="17"/>
      <c r="H409" s="29"/>
      <c r="I409" s="29"/>
    </row>
    <row r="410" spans="1:9" ht="32.450000000000003" customHeight="1" x14ac:dyDescent="0.25">
      <c r="A410" s="17" t="s">
        <v>457</v>
      </c>
      <c r="B410" s="27" t="s">
        <v>458</v>
      </c>
      <c r="C410" s="17"/>
      <c r="D410" s="17"/>
      <c r="E410" s="17"/>
      <c r="F410" s="17"/>
      <c r="G410" s="17"/>
      <c r="H410" s="29"/>
      <c r="I410" s="29"/>
    </row>
    <row r="411" spans="1:9" ht="29.45" customHeight="1" x14ac:dyDescent="0.25">
      <c r="A411" s="17" t="s">
        <v>459</v>
      </c>
      <c r="B411" s="27" t="s">
        <v>460</v>
      </c>
      <c r="C411" s="17"/>
      <c r="D411" s="17"/>
      <c r="E411" s="17"/>
      <c r="F411" s="17"/>
      <c r="G411" s="17"/>
      <c r="H411" s="29"/>
      <c r="I411" s="29"/>
    </row>
    <row r="412" spans="1:9" ht="36" customHeight="1" x14ac:dyDescent="0.25">
      <c r="A412" s="17" t="s">
        <v>461</v>
      </c>
      <c r="B412" s="27" t="s">
        <v>462</v>
      </c>
      <c r="C412" s="17"/>
      <c r="D412" s="17"/>
      <c r="E412" s="17"/>
      <c r="F412" s="17"/>
      <c r="G412" s="17"/>
      <c r="H412" s="29"/>
      <c r="I412" s="29"/>
    </row>
    <row r="413" spans="1:9" ht="27" customHeight="1" x14ac:dyDescent="0.25">
      <c r="A413" s="17" t="s">
        <v>463</v>
      </c>
      <c r="B413" s="27" t="s">
        <v>464</v>
      </c>
      <c r="C413" s="17"/>
      <c r="D413" s="17"/>
      <c r="E413" s="17"/>
      <c r="F413" s="17"/>
      <c r="G413" s="17"/>
      <c r="H413" s="29"/>
      <c r="I413" s="29"/>
    </row>
    <row r="414" spans="1:9" ht="32.450000000000003" customHeight="1" x14ac:dyDescent="0.25">
      <c r="A414" s="17" t="s">
        <v>465</v>
      </c>
      <c r="B414" s="27" t="s">
        <v>466</v>
      </c>
      <c r="C414" s="17"/>
      <c r="D414" s="17"/>
      <c r="E414" s="17"/>
      <c r="F414" s="17"/>
      <c r="G414" s="17"/>
      <c r="H414" s="29"/>
      <c r="I414" s="29"/>
    </row>
    <row r="415" spans="1:9" ht="27.6" customHeight="1" x14ac:dyDescent="0.25">
      <c r="A415" s="17" t="s">
        <v>467</v>
      </c>
      <c r="B415" s="27" t="s">
        <v>468</v>
      </c>
      <c r="C415" s="17"/>
      <c r="D415" s="17"/>
      <c r="E415" s="17"/>
      <c r="F415" s="17"/>
      <c r="G415" s="17"/>
      <c r="H415" s="29"/>
      <c r="I415" s="29"/>
    </row>
    <row r="416" spans="1:9" ht="30.6" customHeight="1" x14ac:dyDescent="0.25">
      <c r="A416" s="17" t="s">
        <v>469</v>
      </c>
      <c r="B416" s="27" t="s">
        <v>440</v>
      </c>
      <c r="C416" s="17"/>
      <c r="D416" s="17"/>
      <c r="E416" s="17"/>
      <c r="F416" s="17"/>
      <c r="G416" s="17"/>
      <c r="H416" s="29"/>
      <c r="I416" s="29"/>
    </row>
    <row r="417" spans="1:9" x14ac:dyDescent="0.25">
      <c r="E417" s="16" t="s">
        <v>58</v>
      </c>
      <c r="F417" s="16" t="str">
        <f>IF((COUNT(C401:C416)&lt;&gt;COUNT(F401:F416)),"", ROUND(SUM(F401:F416),2))</f>
        <v/>
      </c>
      <c r="G417" s="15" t="str">
        <f>IF((COUNT(C401:C416)&lt;&gt;COUNT(F401:F416)),"Neužpildytos visų objektų kainos", "")</f>
        <v>Neužpildytos visų objektų kainos</v>
      </c>
    </row>
    <row r="418" spans="1:9" ht="45" x14ac:dyDescent="0.25">
      <c r="C418" s="25" t="s">
        <v>59</v>
      </c>
      <c r="D418" s="19"/>
      <c r="E418" s="16" t="s">
        <v>60</v>
      </c>
      <c r="F418" s="16" t="str">
        <f>IF(OR(F417="",D418=""),"", ROUND(PRODUCT(D418,F417)/100,2))</f>
        <v/>
      </c>
      <c r="G418" s="15" t="str">
        <f>IF(D418="", "Nurodykite taikomą PVM dydį", "")</f>
        <v>Nurodykite taikomą PVM dydį</v>
      </c>
    </row>
    <row r="419" spans="1:9" x14ac:dyDescent="0.25">
      <c r="E419" s="16" t="s">
        <v>61</v>
      </c>
      <c r="F419" s="16">
        <f>IF(ISBLANK(F418), "", ROUND(SUM(F417:F418),2))</f>
        <v>0</v>
      </c>
    </row>
    <row r="423" spans="1:9" x14ac:dyDescent="0.25">
      <c r="A423" s="13" t="s">
        <v>470</v>
      </c>
      <c r="B423" s="13" t="s">
        <v>471</v>
      </c>
    </row>
    <row r="425" spans="1:9" x14ac:dyDescent="0.25">
      <c r="A425" s="13" t="s">
        <v>28</v>
      </c>
    </row>
    <row r="426" spans="1:9" s="12" customFormat="1" ht="45" x14ac:dyDescent="0.25">
      <c r="A426" s="25" t="s">
        <v>29</v>
      </c>
      <c r="B426" s="25" t="s">
        <v>30</v>
      </c>
      <c r="C426" s="25" t="s">
        <v>31</v>
      </c>
      <c r="D426" s="25" t="s">
        <v>32</v>
      </c>
      <c r="E426" s="25" t="s">
        <v>33</v>
      </c>
      <c r="F426" s="25" t="s">
        <v>34</v>
      </c>
      <c r="G426" s="25" t="s">
        <v>35</v>
      </c>
      <c r="H426" s="25" t="s">
        <v>36</v>
      </c>
      <c r="I426" s="25" t="s">
        <v>37</v>
      </c>
    </row>
    <row r="427" spans="1:9" x14ac:dyDescent="0.25">
      <c r="A427" s="16" t="s">
        <v>472</v>
      </c>
      <c r="B427" s="25" t="s">
        <v>473</v>
      </c>
      <c r="C427" s="17"/>
      <c r="D427" s="17"/>
      <c r="E427" s="17"/>
      <c r="F427" s="17"/>
      <c r="G427" s="17"/>
      <c r="H427" s="17"/>
      <c r="I427" s="17"/>
    </row>
    <row r="428" spans="1:9" ht="38.450000000000003" customHeight="1" x14ac:dyDescent="0.25">
      <c r="A428" s="17" t="s">
        <v>474</v>
      </c>
      <c r="B428" s="27" t="s">
        <v>473</v>
      </c>
      <c r="C428" s="17">
        <v>90</v>
      </c>
      <c r="D428" s="17" t="s">
        <v>67</v>
      </c>
      <c r="E428" s="18"/>
      <c r="F428" s="17" t="str">
        <f>IF(ISBLANK(E428),"", PRODUCT(C428,E428))</f>
        <v/>
      </c>
      <c r="G428" s="29"/>
      <c r="H428" s="17"/>
      <c r="I428" s="17"/>
    </row>
    <row r="429" spans="1:9" ht="30" x14ac:dyDescent="0.25">
      <c r="A429" s="17" t="s">
        <v>475</v>
      </c>
      <c r="B429" s="27" t="s">
        <v>476</v>
      </c>
      <c r="C429" s="17"/>
      <c r="D429" s="17"/>
      <c r="E429" s="17"/>
      <c r="F429" s="17"/>
      <c r="G429" s="17"/>
      <c r="H429" s="19"/>
      <c r="I429" s="19"/>
    </row>
    <row r="430" spans="1:9" ht="30" x14ac:dyDescent="0.25">
      <c r="A430" s="17" t="s">
        <v>477</v>
      </c>
      <c r="B430" s="27" t="s">
        <v>478</v>
      </c>
      <c r="C430" s="17"/>
      <c r="D430" s="17"/>
      <c r="E430" s="17"/>
      <c r="F430" s="17"/>
      <c r="G430" s="17"/>
      <c r="H430" s="19"/>
      <c r="I430" s="19"/>
    </row>
    <row r="431" spans="1:9" ht="30" x14ac:dyDescent="0.25">
      <c r="A431" s="17" t="s">
        <v>479</v>
      </c>
      <c r="B431" s="27" t="s">
        <v>480</v>
      </c>
      <c r="C431" s="17"/>
      <c r="D431" s="17"/>
      <c r="E431" s="17"/>
      <c r="F431" s="17"/>
      <c r="G431" s="17"/>
      <c r="H431" s="19"/>
      <c r="I431" s="19"/>
    </row>
    <row r="432" spans="1:9" ht="45" x14ac:dyDescent="0.25">
      <c r="A432" s="17" t="s">
        <v>481</v>
      </c>
      <c r="B432" s="27" t="s">
        <v>482</v>
      </c>
      <c r="C432" s="17"/>
      <c r="D432" s="17"/>
      <c r="E432" s="17"/>
      <c r="F432" s="17"/>
      <c r="G432" s="17"/>
      <c r="H432" s="19"/>
      <c r="I432" s="19"/>
    </row>
    <row r="433" spans="1:9" ht="30" x14ac:dyDescent="0.25">
      <c r="A433" s="17" t="s">
        <v>483</v>
      </c>
      <c r="B433" s="27" t="s">
        <v>484</v>
      </c>
      <c r="C433" s="17"/>
      <c r="D433" s="17"/>
      <c r="E433" s="17"/>
      <c r="F433" s="17"/>
      <c r="G433" s="17"/>
      <c r="H433" s="19"/>
      <c r="I433" s="19"/>
    </row>
    <row r="434" spans="1:9" ht="30" x14ac:dyDescent="0.25">
      <c r="A434" s="17" t="s">
        <v>485</v>
      </c>
      <c r="B434" s="27" t="s">
        <v>486</v>
      </c>
      <c r="C434" s="17"/>
      <c r="D434" s="17"/>
      <c r="E434" s="17"/>
      <c r="F434" s="17"/>
      <c r="G434" s="17"/>
      <c r="H434" s="19"/>
      <c r="I434" s="19"/>
    </row>
    <row r="435" spans="1:9" ht="27.95" customHeight="1" x14ac:dyDescent="0.25">
      <c r="A435" s="17" t="s">
        <v>487</v>
      </c>
      <c r="B435" s="27" t="s">
        <v>488</v>
      </c>
      <c r="C435" s="17"/>
      <c r="D435" s="17"/>
      <c r="E435" s="17"/>
      <c r="F435" s="17"/>
      <c r="G435" s="17"/>
      <c r="H435" s="19"/>
      <c r="I435" s="19"/>
    </row>
    <row r="436" spans="1:9" ht="33.6" customHeight="1" x14ac:dyDescent="0.25">
      <c r="A436" s="17" t="s">
        <v>489</v>
      </c>
      <c r="B436" s="27" t="s">
        <v>490</v>
      </c>
      <c r="C436" s="17"/>
      <c r="D436" s="17"/>
      <c r="E436" s="17"/>
      <c r="F436" s="17"/>
      <c r="G436" s="17"/>
      <c r="H436" s="19"/>
      <c r="I436" s="19"/>
    </row>
    <row r="437" spans="1:9" ht="36.6" customHeight="1" x14ac:dyDescent="0.25">
      <c r="A437" s="17" t="s">
        <v>491</v>
      </c>
      <c r="B437" s="27" t="s">
        <v>492</v>
      </c>
      <c r="C437" s="17"/>
      <c r="D437" s="17"/>
      <c r="E437" s="17"/>
      <c r="F437" s="17"/>
      <c r="G437" s="17"/>
      <c r="H437" s="19"/>
      <c r="I437" s="19"/>
    </row>
    <row r="438" spans="1:9" x14ac:dyDescent="0.25">
      <c r="E438" s="16" t="s">
        <v>58</v>
      </c>
      <c r="F438" s="16" t="str">
        <f>IF((COUNT(C428:C437)&lt;&gt;COUNT(F428:F437)),"", ROUND(SUM(F428:F437),2))</f>
        <v/>
      </c>
      <c r="G438" s="15" t="str">
        <f>IF((COUNT(C428:C437)&lt;&gt;COUNT(F428:F437)),"Neužpildytos visų objektų kainos", "")</f>
        <v>Neužpildytos visų objektų kainos</v>
      </c>
    </row>
    <row r="439" spans="1:9" ht="45" x14ac:dyDescent="0.25">
      <c r="C439" s="25" t="s">
        <v>59</v>
      </c>
      <c r="D439" s="19"/>
      <c r="E439" s="16" t="s">
        <v>60</v>
      </c>
      <c r="F439" s="16" t="str">
        <f>IF(OR(F438="",D439=""),"", ROUND(PRODUCT(D439,F438)/100,2))</f>
        <v/>
      </c>
      <c r="G439" s="15" t="str">
        <f>IF(D439="", "Nurodykite taikomą PVM dydį", "")</f>
        <v>Nurodykite taikomą PVM dydį</v>
      </c>
    </row>
    <row r="440" spans="1:9" x14ac:dyDescent="0.25">
      <c r="E440" s="16" t="s">
        <v>61</v>
      </c>
      <c r="F440" s="16">
        <f>IF(ISBLANK(F439), "", ROUND(SUM(F438:F439),2))</f>
        <v>0</v>
      </c>
    </row>
    <row r="444" spans="1:9" x14ac:dyDescent="0.25">
      <c r="A444" s="13" t="s">
        <v>493</v>
      </c>
      <c r="B444" s="13" t="s">
        <v>494</v>
      </c>
    </row>
    <row r="446" spans="1:9" x14ac:dyDescent="0.25">
      <c r="A446" s="13" t="s">
        <v>28</v>
      </c>
    </row>
    <row r="447" spans="1:9" s="10" customFormat="1" ht="45" x14ac:dyDescent="0.25">
      <c r="A447" s="26" t="s">
        <v>29</v>
      </c>
      <c r="B447" s="26" t="s">
        <v>30</v>
      </c>
      <c r="C447" s="26" t="s">
        <v>31</v>
      </c>
      <c r="D447" s="26" t="s">
        <v>32</v>
      </c>
      <c r="E447" s="26" t="s">
        <v>33</v>
      </c>
      <c r="F447" s="26" t="s">
        <v>34</v>
      </c>
      <c r="G447" s="26" t="s">
        <v>35</v>
      </c>
      <c r="H447" s="26" t="s">
        <v>36</v>
      </c>
      <c r="I447" s="26" t="s">
        <v>37</v>
      </c>
    </row>
    <row r="448" spans="1:9" x14ac:dyDescent="0.25">
      <c r="A448" s="16" t="s">
        <v>495</v>
      </c>
      <c r="B448" s="25" t="s">
        <v>496</v>
      </c>
      <c r="C448" s="17"/>
      <c r="D448" s="17"/>
      <c r="E448" s="17"/>
      <c r="F448" s="17"/>
      <c r="G448" s="17"/>
      <c r="H448" s="17"/>
      <c r="I448" s="17"/>
    </row>
    <row r="449" spans="1:9" ht="40.5" customHeight="1" x14ac:dyDescent="0.25">
      <c r="A449" s="17" t="s">
        <v>497</v>
      </c>
      <c r="B449" s="27" t="s">
        <v>496</v>
      </c>
      <c r="C449" s="17">
        <v>30</v>
      </c>
      <c r="D449" s="17" t="s">
        <v>67</v>
      </c>
      <c r="E449" s="18"/>
      <c r="F449" s="17" t="str">
        <f>IF(ISBLANK(E449),"", PRODUCT(C449,E449))</f>
        <v/>
      </c>
      <c r="G449" s="29"/>
      <c r="H449" s="17"/>
      <c r="I449" s="17"/>
    </row>
    <row r="450" spans="1:9" x14ac:dyDescent="0.25">
      <c r="A450" s="17" t="s">
        <v>498</v>
      </c>
      <c r="B450" s="27" t="s">
        <v>499</v>
      </c>
      <c r="C450" s="17"/>
      <c r="D450" s="17"/>
      <c r="E450" s="17"/>
      <c r="F450" s="17"/>
      <c r="G450" s="17"/>
      <c r="H450" s="29"/>
      <c r="I450" s="29"/>
    </row>
    <row r="451" spans="1:9" ht="45" x14ac:dyDescent="0.25">
      <c r="A451" s="17" t="s">
        <v>500</v>
      </c>
      <c r="B451" s="27" t="s">
        <v>501</v>
      </c>
      <c r="C451" s="17"/>
      <c r="D451" s="17"/>
      <c r="E451" s="17"/>
      <c r="F451" s="17"/>
      <c r="G451" s="17"/>
      <c r="H451" s="29"/>
      <c r="I451" s="29"/>
    </row>
    <row r="452" spans="1:9" ht="35.1" customHeight="1" x14ac:dyDescent="0.25">
      <c r="A452" s="17" t="s">
        <v>502</v>
      </c>
      <c r="B452" s="27" t="s">
        <v>503</v>
      </c>
      <c r="C452" s="17"/>
      <c r="D452" s="17"/>
      <c r="E452" s="17"/>
      <c r="F452" s="17"/>
      <c r="G452" s="17"/>
      <c r="H452" s="29"/>
      <c r="I452" s="29"/>
    </row>
    <row r="453" spans="1:9" ht="45" x14ac:dyDescent="0.25">
      <c r="A453" s="17" t="s">
        <v>504</v>
      </c>
      <c r="B453" s="27" t="s">
        <v>505</v>
      </c>
      <c r="C453" s="17"/>
      <c r="D453" s="17"/>
      <c r="E453" s="17"/>
      <c r="F453" s="17"/>
      <c r="G453" s="17"/>
      <c r="H453" s="29"/>
      <c r="I453" s="29"/>
    </row>
    <row r="454" spans="1:9" ht="29.45" customHeight="1" x14ac:dyDescent="0.25">
      <c r="A454" s="17" t="s">
        <v>506</v>
      </c>
      <c r="B454" s="27" t="s">
        <v>507</v>
      </c>
      <c r="C454" s="17"/>
      <c r="D454" s="17"/>
      <c r="E454" s="17"/>
      <c r="F454" s="17"/>
      <c r="G454" s="17"/>
      <c r="H454" s="29"/>
      <c r="I454" s="29"/>
    </row>
    <row r="455" spans="1:9" ht="29.45" customHeight="1" x14ac:dyDescent="0.25">
      <c r="A455" s="17" t="s">
        <v>508</v>
      </c>
      <c r="B455" s="27" t="s">
        <v>509</v>
      </c>
      <c r="C455" s="17"/>
      <c r="D455" s="17"/>
      <c r="E455" s="17"/>
      <c r="F455" s="17"/>
      <c r="G455" s="17"/>
      <c r="H455" s="29"/>
      <c r="I455" s="29"/>
    </row>
    <row r="456" spans="1:9" ht="29.45" customHeight="1" x14ac:dyDescent="0.25">
      <c r="A456" s="17" t="s">
        <v>510</v>
      </c>
      <c r="B456" s="27" t="s">
        <v>511</v>
      </c>
      <c r="C456" s="17"/>
      <c r="D456" s="17"/>
      <c r="E456" s="17"/>
      <c r="F456" s="17"/>
      <c r="G456" s="17"/>
      <c r="H456" s="29"/>
      <c r="I456" s="29"/>
    </row>
    <row r="457" spans="1:9" ht="31.5" customHeight="1" x14ac:dyDescent="0.25">
      <c r="A457" s="17" t="s">
        <v>512</v>
      </c>
      <c r="B457" s="27" t="s">
        <v>513</v>
      </c>
      <c r="C457" s="17"/>
      <c r="D457" s="17"/>
      <c r="E457" s="17"/>
      <c r="F457" s="17"/>
      <c r="G457" s="17"/>
      <c r="H457" s="29"/>
      <c r="I457" s="29"/>
    </row>
    <row r="458" spans="1:9" ht="45" x14ac:dyDescent="0.25">
      <c r="A458" s="17" t="s">
        <v>514</v>
      </c>
      <c r="B458" s="27" t="s">
        <v>515</v>
      </c>
      <c r="C458" s="17"/>
      <c r="D458" s="17"/>
      <c r="E458" s="17"/>
      <c r="F458" s="17"/>
      <c r="G458" s="17"/>
      <c r="H458" s="29"/>
      <c r="I458" s="29"/>
    </row>
    <row r="459" spans="1:9" ht="30" x14ac:dyDescent="0.25">
      <c r="A459" s="17" t="s">
        <v>516</v>
      </c>
      <c r="B459" s="27" t="s">
        <v>517</v>
      </c>
      <c r="C459" s="17"/>
      <c r="D459" s="17"/>
      <c r="E459" s="17"/>
      <c r="F459" s="17"/>
      <c r="G459" s="17"/>
      <c r="H459" s="29"/>
      <c r="I459" s="29"/>
    </row>
    <row r="460" spans="1:9" x14ac:dyDescent="0.25">
      <c r="E460" s="16" t="s">
        <v>58</v>
      </c>
      <c r="F460" s="16" t="str">
        <f>IF((COUNT(C449:C459)&lt;&gt;COUNT(F449:F459)),"", ROUND(SUM(F449:F459),2))</f>
        <v/>
      </c>
      <c r="G460" s="15" t="str">
        <f>IF((COUNT(C449:C459)&lt;&gt;COUNT(F449:F459)),"Neužpildytos visų objektų kainos", "")</f>
        <v>Neužpildytos visų objektų kainos</v>
      </c>
    </row>
    <row r="461" spans="1:9" ht="45" x14ac:dyDescent="0.25">
      <c r="C461" s="25" t="s">
        <v>59</v>
      </c>
      <c r="D461" s="19"/>
      <c r="E461" s="16" t="s">
        <v>60</v>
      </c>
      <c r="F461" s="16" t="str">
        <f>IF(OR(F460="",D461=""),"", ROUND(PRODUCT(D461,F460)/100,2))</f>
        <v/>
      </c>
      <c r="G461" s="15" t="str">
        <f>IF(D461="", "Nurodykite taikomą PVM dydį", "")</f>
        <v>Nurodykite taikomą PVM dydį</v>
      </c>
    </row>
    <row r="462" spans="1:9" x14ac:dyDescent="0.25">
      <c r="E462" s="16" t="s">
        <v>61</v>
      </c>
      <c r="F462" s="16">
        <f>IF(ISBLANK(F461), "", ROUND(SUM(F460:F461),2))</f>
        <v>0</v>
      </c>
    </row>
    <row r="466" spans="1:9" x14ac:dyDescent="0.25">
      <c r="A466" s="13" t="s">
        <v>518</v>
      </c>
      <c r="B466" s="13" t="s">
        <v>519</v>
      </c>
    </row>
    <row r="468" spans="1:9" x14ac:dyDescent="0.25">
      <c r="A468" s="13" t="s">
        <v>28</v>
      </c>
    </row>
    <row r="469" spans="1:9" s="10" customFormat="1" ht="45" x14ac:dyDescent="0.25">
      <c r="A469" s="26" t="s">
        <v>29</v>
      </c>
      <c r="B469" s="26" t="s">
        <v>30</v>
      </c>
      <c r="C469" s="26" t="s">
        <v>31</v>
      </c>
      <c r="D469" s="26" t="s">
        <v>32</v>
      </c>
      <c r="E469" s="26" t="s">
        <v>33</v>
      </c>
      <c r="F469" s="26" t="s">
        <v>34</v>
      </c>
      <c r="G469" s="26" t="s">
        <v>35</v>
      </c>
      <c r="H469" s="26" t="s">
        <v>36</v>
      </c>
      <c r="I469" s="26" t="s">
        <v>37</v>
      </c>
    </row>
    <row r="470" spans="1:9" x14ac:dyDescent="0.25">
      <c r="A470" s="16" t="s">
        <v>520</v>
      </c>
      <c r="B470" s="25" t="s">
        <v>521</v>
      </c>
      <c r="C470" s="17"/>
      <c r="D470" s="17"/>
      <c r="E470" s="17"/>
      <c r="F470" s="17"/>
      <c r="G470" s="17"/>
      <c r="H470" s="17"/>
      <c r="I470" s="17"/>
    </row>
    <row r="471" spans="1:9" ht="38.1" customHeight="1" x14ac:dyDescent="0.25">
      <c r="A471" s="17" t="s">
        <v>522</v>
      </c>
      <c r="B471" s="27" t="s">
        <v>521</v>
      </c>
      <c r="C471" s="17">
        <v>60</v>
      </c>
      <c r="D471" s="17" t="s">
        <v>67</v>
      </c>
      <c r="E471" s="18"/>
      <c r="F471" s="17" t="str">
        <f>IF(ISBLANK(E471),"", PRODUCT(C471,E471))</f>
        <v/>
      </c>
      <c r="G471" s="29"/>
      <c r="H471" s="17"/>
      <c r="I471" s="17"/>
    </row>
    <row r="472" spans="1:9" ht="33.6" customHeight="1" x14ac:dyDescent="0.25">
      <c r="A472" s="17" t="s">
        <v>523</v>
      </c>
      <c r="B472" s="27" t="s">
        <v>524</v>
      </c>
      <c r="C472" s="17"/>
      <c r="D472" s="17"/>
      <c r="E472" s="17"/>
      <c r="F472" s="17"/>
      <c r="G472" s="17"/>
      <c r="H472" s="29"/>
      <c r="I472" s="29"/>
    </row>
    <row r="473" spans="1:9" ht="30.6" customHeight="1" x14ac:dyDescent="0.25">
      <c r="A473" s="17" t="s">
        <v>525</v>
      </c>
      <c r="B473" s="27" t="s">
        <v>526</v>
      </c>
      <c r="C473" s="17"/>
      <c r="D473" s="17"/>
      <c r="E473" s="17"/>
      <c r="F473" s="17"/>
      <c r="G473" s="17"/>
      <c r="H473" s="29"/>
      <c r="I473" s="29"/>
    </row>
    <row r="474" spans="1:9" ht="27.95" customHeight="1" x14ac:dyDescent="0.25">
      <c r="A474" s="17" t="s">
        <v>527</v>
      </c>
      <c r="B474" s="27" t="s">
        <v>528</v>
      </c>
      <c r="C474" s="17"/>
      <c r="D474" s="17"/>
      <c r="E474" s="17"/>
      <c r="F474" s="17"/>
      <c r="G474" s="17"/>
      <c r="H474" s="29"/>
      <c r="I474" s="29"/>
    </row>
    <row r="475" spans="1:9" ht="30" customHeight="1" x14ac:dyDescent="0.25">
      <c r="A475" s="17" t="s">
        <v>529</v>
      </c>
      <c r="B475" s="27" t="s">
        <v>426</v>
      </c>
      <c r="C475" s="17"/>
      <c r="D475" s="17"/>
      <c r="E475" s="17"/>
      <c r="F475" s="17"/>
      <c r="G475" s="17"/>
      <c r="H475" s="29"/>
      <c r="I475" s="29"/>
    </row>
    <row r="476" spans="1:9" ht="29.45" customHeight="1" x14ac:dyDescent="0.25">
      <c r="A476" s="17" t="s">
        <v>530</v>
      </c>
      <c r="B476" s="27" t="s">
        <v>531</v>
      </c>
      <c r="C476" s="17"/>
      <c r="D476" s="17"/>
      <c r="E476" s="17"/>
      <c r="F476" s="17"/>
      <c r="G476" s="17"/>
      <c r="H476" s="29"/>
      <c r="I476" s="29"/>
    </row>
    <row r="477" spans="1:9" ht="26.1" customHeight="1" x14ac:dyDescent="0.25">
      <c r="A477" s="17" t="s">
        <v>532</v>
      </c>
      <c r="B477" s="27" t="s">
        <v>533</v>
      </c>
      <c r="C477" s="17"/>
      <c r="D477" s="17"/>
      <c r="E477" s="17"/>
      <c r="F477" s="17"/>
      <c r="G477" s="17"/>
      <c r="H477" s="29"/>
      <c r="I477" s="29"/>
    </row>
    <row r="478" spans="1:9" ht="27.95" customHeight="1" x14ac:dyDescent="0.25">
      <c r="A478" s="17" t="s">
        <v>534</v>
      </c>
      <c r="B478" s="27" t="s">
        <v>535</v>
      </c>
      <c r="C478" s="17"/>
      <c r="D478" s="17"/>
      <c r="E478" s="17"/>
      <c r="F478" s="17"/>
      <c r="G478" s="17"/>
      <c r="H478" s="29"/>
      <c r="I478" s="29"/>
    </row>
    <row r="479" spans="1:9" ht="33" customHeight="1" x14ac:dyDescent="0.25">
      <c r="A479" s="17" t="s">
        <v>536</v>
      </c>
      <c r="B479" s="27" t="s">
        <v>537</v>
      </c>
      <c r="C479" s="17"/>
      <c r="D479" s="17"/>
      <c r="E479" s="17"/>
      <c r="F479" s="17"/>
      <c r="G479" s="17"/>
      <c r="H479" s="29"/>
      <c r="I479" s="29"/>
    </row>
    <row r="480" spans="1:9" ht="27" customHeight="1" x14ac:dyDescent="0.25">
      <c r="A480" s="17" t="s">
        <v>538</v>
      </c>
      <c r="B480" s="27" t="s">
        <v>539</v>
      </c>
      <c r="C480" s="17"/>
      <c r="D480" s="17"/>
      <c r="E480" s="17"/>
      <c r="F480" s="17"/>
      <c r="G480" s="17"/>
      <c r="H480" s="29"/>
      <c r="I480" s="29"/>
    </row>
    <row r="481" spans="1:9" ht="30" customHeight="1" x14ac:dyDescent="0.25">
      <c r="A481" s="17" t="s">
        <v>540</v>
      </c>
      <c r="B481" s="27" t="s">
        <v>541</v>
      </c>
      <c r="C481" s="17"/>
      <c r="D481" s="17"/>
      <c r="E481" s="17"/>
      <c r="F481" s="17"/>
      <c r="G481" s="17"/>
      <c r="H481" s="29"/>
      <c r="I481" s="29"/>
    </row>
    <row r="482" spans="1:9" ht="32.450000000000003" customHeight="1" x14ac:dyDescent="0.25">
      <c r="A482" s="17" t="s">
        <v>542</v>
      </c>
      <c r="B482" s="27" t="s">
        <v>543</v>
      </c>
      <c r="C482" s="17"/>
      <c r="D482" s="17"/>
      <c r="E482" s="17"/>
      <c r="F482" s="17"/>
      <c r="G482" s="17"/>
      <c r="H482" s="29"/>
      <c r="I482" s="29"/>
    </row>
    <row r="483" spans="1:9" ht="27" customHeight="1" x14ac:dyDescent="0.25">
      <c r="A483" s="17" t="s">
        <v>544</v>
      </c>
      <c r="B483" s="27" t="s">
        <v>545</v>
      </c>
      <c r="C483" s="17"/>
      <c r="D483" s="17"/>
      <c r="E483" s="17"/>
      <c r="F483" s="17"/>
      <c r="G483" s="17"/>
      <c r="H483" s="29"/>
      <c r="I483" s="29"/>
    </row>
    <row r="484" spans="1:9" ht="27.95" customHeight="1" x14ac:dyDescent="0.25">
      <c r="A484" s="17" t="s">
        <v>546</v>
      </c>
      <c r="B484" s="27" t="s">
        <v>547</v>
      </c>
      <c r="C484" s="17"/>
      <c r="D484" s="17"/>
      <c r="E484" s="17"/>
      <c r="F484" s="17"/>
      <c r="G484" s="17"/>
      <c r="H484" s="29"/>
      <c r="I484" s="29"/>
    </row>
    <row r="485" spans="1:9" ht="30.6" customHeight="1" x14ac:dyDescent="0.25">
      <c r="A485" s="17" t="s">
        <v>548</v>
      </c>
      <c r="B485" s="27" t="s">
        <v>549</v>
      </c>
      <c r="C485" s="17"/>
      <c r="D485" s="17"/>
      <c r="E485" s="17"/>
      <c r="F485" s="17"/>
      <c r="G485" s="17"/>
      <c r="H485" s="29"/>
      <c r="I485" s="29"/>
    </row>
    <row r="486" spans="1:9" ht="28.5" customHeight="1" x14ac:dyDescent="0.25">
      <c r="A486" s="17" t="s">
        <v>550</v>
      </c>
      <c r="B486" s="27" t="s">
        <v>551</v>
      </c>
      <c r="C486" s="17"/>
      <c r="D486" s="17"/>
      <c r="E486" s="17"/>
      <c r="F486" s="17"/>
      <c r="G486" s="17"/>
      <c r="H486" s="29"/>
      <c r="I486" s="29"/>
    </row>
    <row r="487" spans="1:9" ht="27.95" customHeight="1" x14ac:dyDescent="0.25">
      <c r="A487" s="17" t="s">
        <v>552</v>
      </c>
      <c r="B487" s="27" t="s">
        <v>553</v>
      </c>
      <c r="C487" s="17"/>
      <c r="D487" s="17"/>
      <c r="E487" s="17"/>
      <c r="F487" s="17"/>
      <c r="G487" s="17"/>
      <c r="H487" s="29"/>
      <c r="I487" s="29"/>
    </row>
    <row r="488" spans="1:9" x14ac:dyDescent="0.25">
      <c r="B488" s="12"/>
      <c r="E488" s="16" t="s">
        <v>58</v>
      </c>
      <c r="F488" s="16" t="str">
        <f>IF((COUNT(C471:C487)&lt;&gt;COUNT(F471:F487)),"", ROUND(SUM(F471:F487),2))</f>
        <v/>
      </c>
      <c r="G488" s="15" t="str">
        <f>IF((COUNT(C471:C487)&lt;&gt;COUNT(F471:F487)),"Neužpildytos visų objektų kainos", "")</f>
        <v>Neužpildytos visų objektų kainos</v>
      </c>
    </row>
    <row r="489" spans="1:9" ht="45" x14ac:dyDescent="0.25">
      <c r="C489" s="25" t="s">
        <v>59</v>
      </c>
      <c r="D489" s="19"/>
      <c r="E489" s="16" t="s">
        <v>60</v>
      </c>
      <c r="F489" s="16" t="str">
        <f>IF(OR(F488="",D489=""),"", ROUND(PRODUCT(D489,F488)/100,2))</f>
        <v/>
      </c>
      <c r="G489" s="15" t="str">
        <f>IF(D489="", "Nurodykite taikomą PVM dydį", "")</f>
        <v>Nurodykite taikomą PVM dydį</v>
      </c>
    </row>
    <row r="490" spans="1:9" x14ac:dyDescent="0.25">
      <c r="E490" s="16" t="s">
        <v>61</v>
      </c>
      <c r="F490" s="16">
        <f>IF(ISBLANK(F489), "", ROUND(SUM(F488:F489),2))</f>
        <v>0</v>
      </c>
    </row>
    <row r="494" spans="1:9" x14ac:dyDescent="0.25">
      <c r="A494" s="13" t="s">
        <v>554</v>
      </c>
      <c r="B494" s="13" t="s">
        <v>555</v>
      </c>
    </row>
    <row r="496" spans="1:9" x14ac:dyDescent="0.25">
      <c r="A496" s="13" t="s">
        <v>28</v>
      </c>
    </row>
    <row r="497" spans="1:9" s="10" customFormat="1" ht="45" x14ac:dyDescent="0.25">
      <c r="A497" s="26" t="s">
        <v>29</v>
      </c>
      <c r="B497" s="26" t="s">
        <v>30</v>
      </c>
      <c r="C497" s="26" t="s">
        <v>31</v>
      </c>
      <c r="D497" s="26" t="s">
        <v>32</v>
      </c>
      <c r="E497" s="26" t="s">
        <v>33</v>
      </c>
      <c r="F497" s="26" t="s">
        <v>34</v>
      </c>
      <c r="G497" s="26" t="s">
        <v>35</v>
      </c>
      <c r="H497" s="26" t="s">
        <v>36</v>
      </c>
      <c r="I497" s="26" t="s">
        <v>37</v>
      </c>
    </row>
    <row r="498" spans="1:9" x14ac:dyDescent="0.25">
      <c r="A498" s="16" t="s">
        <v>556</v>
      </c>
      <c r="B498" s="25" t="s">
        <v>557</v>
      </c>
      <c r="C498" s="17"/>
      <c r="D498" s="17"/>
      <c r="E498" s="17"/>
      <c r="F498" s="17"/>
      <c r="G498" s="17"/>
      <c r="H498" s="17"/>
      <c r="I498" s="17"/>
    </row>
    <row r="499" spans="1:9" ht="45.95" customHeight="1" x14ac:dyDescent="0.25">
      <c r="A499" s="17" t="s">
        <v>558</v>
      </c>
      <c r="B499" s="27" t="s">
        <v>557</v>
      </c>
      <c r="C499" s="17">
        <v>150</v>
      </c>
      <c r="D499" s="17" t="s">
        <v>67</v>
      </c>
      <c r="E499" s="18"/>
      <c r="F499" s="17" t="str">
        <f>IF(ISBLANK(E499),"", PRODUCT(C499,E499))</f>
        <v/>
      </c>
      <c r="G499" s="29"/>
      <c r="H499" s="17"/>
      <c r="I499" s="17"/>
    </row>
    <row r="500" spans="1:9" ht="30" x14ac:dyDescent="0.25">
      <c r="A500" s="17" t="s">
        <v>559</v>
      </c>
      <c r="B500" s="27" t="s">
        <v>560</v>
      </c>
      <c r="C500" s="17"/>
      <c r="D500" s="17"/>
      <c r="E500" s="17"/>
      <c r="F500" s="17"/>
      <c r="G500" s="17"/>
      <c r="H500" s="29"/>
      <c r="I500" s="29"/>
    </row>
    <row r="501" spans="1:9" ht="28.5" customHeight="1" x14ac:dyDescent="0.25">
      <c r="A501" s="17" t="s">
        <v>561</v>
      </c>
      <c r="B501" s="27" t="s">
        <v>562</v>
      </c>
      <c r="C501" s="17"/>
      <c r="D501" s="17"/>
      <c r="E501" s="17"/>
      <c r="F501" s="17"/>
      <c r="G501" s="17"/>
      <c r="H501" s="29"/>
      <c r="I501" s="29"/>
    </row>
    <row r="502" spans="1:9" ht="27.6" customHeight="1" x14ac:dyDescent="0.25">
      <c r="A502" s="17" t="s">
        <v>563</v>
      </c>
      <c r="B502" s="27" t="s">
        <v>564</v>
      </c>
      <c r="C502" s="17"/>
      <c r="D502" s="17"/>
      <c r="E502" s="17"/>
      <c r="F502" s="17"/>
      <c r="G502" s="17"/>
      <c r="H502" s="29"/>
      <c r="I502" s="29"/>
    </row>
    <row r="503" spans="1:9" ht="30.6" customHeight="1" x14ac:dyDescent="0.25">
      <c r="A503" s="17" t="s">
        <v>565</v>
      </c>
      <c r="B503" s="27" t="s">
        <v>566</v>
      </c>
      <c r="C503" s="17"/>
      <c r="D503" s="17"/>
      <c r="E503" s="17"/>
      <c r="F503" s="17"/>
      <c r="G503" s="17"/>
      <c r="H503" s="29"/>
      <c r="I503" s="29"/>
    </row>
    <row r="504" spans="1:9" ht="42.6" customHeight="1" x14ac:dyDescent="0.25">
      <c r="A504" s="17" t="s">
        <v>567</v>
      </c>
      <c r="B504" s="27" t="s">
        <v>568</v>
      </c>
      <c r="C504" s="17"/>
      <c r="D504" s="17"/>
      <c r="E504" s="17"/>
      <c r="F504" s="17"/>
      <c r="G504" s="17"/>
      <c r="H504" s="29"/>
      <c r="I504" s="29"/>
    </row>
    <row r="505" spans="1:9" ht="57.6" customHeight="1" x14ac:dyDescent="0.25">
      <c r="A505" s="17" t="s">
        <v>569</v>
      </c>
      <c r="B505" s="27" t="s">
        <v>570</v>
      </c>
      <c r="C505" s="17"/>
      <c r="D505" s="17"/>
      <c r="E505" s="17"/>
      <c r="F505" s="17"/>
      <c r="G505" s="17"/>
      <c r="H505" s="29"/>
      <c r="I505" s="29"/>
    </row>
    <row r="506" spans="1:9" ht="37.5" customHeight="1" x14ac:dyDescent="0.25">
      <c r="A506" s="17" t="s">
        <v>571</v>
      </c>
      <c r="B506" s="27" t="s">
        <v>572</v>
      </c>
      <c r="C506" s="17"/>
      <c r="D506" s="17"/>
      <c r="E506" s="17"/>
      <c r="F506" s="17"/>
      <c r="G506" s="17"/>
      <c r="H506" s="29"/>
      <c r="I506" s="29"/>
    </row>
    <row r="507" spans="1:9" x14ac:dyDescent="0.25">
      <c r="E507" s="16" t="s">
        <v>58</v>
      </c>
      <c r="F507" s="16" t="str">
        <f>IF((COUNT(C499:C506)&lt;&gt;COUNT(F499:F506)),"", ROUND(SUM(F499:F506),2))</f>
        <v/>
      </c>
      <c r="G507" s="15" t="str">
        <f>IF((COUNT(C499:C506)&lt;&gt;COUNT(F499:F506)),"Neužpildytos visų objektų kainos", "")</f>
        <v>Neužpildytos visų objektų kainos</v>
      </c>
    </row>
    <row r="508" spans="1:9" ht="45" x14ac:dyDescent="0.25">
      <c r="C508" s="25" t="s">
        <v>59</v>
      </c>
      <c r="D508" s="19"/>
      <c r="E508" s="16" t="s">
        <v>60</v>
      </c>
      <c r="F508" s="16" t="str">
        <f>IF(OR(F507="",D508=""),"", ROUND(PRODUCT(D508,F507)/100,2))</f>
        <v/>
      </c>
      <c r="G508" s="15" t="str">
        <f>IF(D508="", "Nurodykite taikomą PVM dydį", "")</f>
        <v>Nurodykite taikomą PVM dydį</v>
      </c>
    </row>
    <row r="509" spans="1:9" x14ac:dyDescent="0.25">
      <c r="E509" s="16" t="s">
        <v>61</v>
      </c>
      <c r="F509" s="16">
        <f>IF(ISBLANK(F508), "", ROUND(SUM(F507:F508),2))</f>
        <v>0</v>
      </c>
    </row>
    <row r="513" spans="1:9" x14ac:dyDescent="0.25">
      <c r="A513" s="13" t="s">
        <v>573</v>
      </c>
      <c r="B513" s="13" t="s">
        <v>574</v>
      </c>
    </row>
    <row r="515" spans="1:9" x14ac:dyDescent="0.25">
      <c r="A515" s="13" t="s">
        <v>28</v>
      </c>
    </row>
    <row r="516" spans="1:9" s="10" customFormat="1" ht="45" x14ac:dyDescent="0.25">
      <c r="A516" s="26" t="s">
        <v>29</v>
      </c>
      <c r="B516" s="26" t="s">
        <v>30</v>
      </c>
      <c r="C516" s="26" t="s">
        <v>31</v>
      </c>
      <c r="D516" s="26" t="s">
        <v>32</v>
      </c>
      <c r="E516" s="26" t="s">
        <v>33</v>
      </c>
      <c r="F516" s="26" t="s">
        <v>34</v>
      </c>
      <c r="G516" s="26" t="s">
        <v>35</v>
      </c>
      <c r="H516" s="26" t="s">
        <v>36</v>
      </c>
      <c r="I516" s="26" t="s">
        <v>37</v>
      </c>
    </row>
    <row r="517" spans="1:9" x14ac:dyDescent="0.25">
      <c r="A517" s="16" t="s">
        <v>575</v>
      </c>
      <c r="B517" s="25" t="s">
        <v>576</v>
      </c>
      <c r="C517" s="17"/>
      <c r="D517" s="17"/>
      <c r="E517" s="17"/>
      <c r="F517" s="17"/>
      <c r="G517" s="17"/>
      <c r="H517" s="17"/>
      <c r="I517" s="17"/>
    </row>
    <row r="518" spans="1:9" ht="40.5" customHeight="1" x14ac:dyDescent="0.25">
      <c r="A518" s="17" t="s">
        <v>577</v>
      </c>
      <c r="B518" s="27" t="s">
        <v>576</v>
      </c>
      <c r="C518" s="17">
        <v>120</v>
      </c>
      <c r="D518" s="17" t="s">
        <v>67</v>
      </c>
      <c r="E518" s="18"/>
      <c r="F518" s="17" t="str">
        <f>IF(ISBLANK(E518),"", PRODUCT(C518,E518))</f>
        <v/>
      </c>
      <c r="G518" s="29"/>
      <c r="H518" s="17"/>
      <c r="I518" s="17"/>
    </row>
    <row r="519" spans="1:9" ht="24.95" customHeight="1" x14ac:dyDescent="0.25">
      <c r="A519" s="17" t="s">
        <v>578</v>
      </c>
      <c r="B519" s="27" t="s">
        <v>524</v>
      </c>
      <c r="C519" s="17"/>
      <c r="D519" s="17"/>
      <c r="E519" s="17"/>
      <c r="F519" s="17"/>
      <c r="G519" s="17"/>
      <c r="H519" s="29"/>
      <c r="I519" s="29"/>
    </row>
    <row r="520" spans="1:9" ht="30.95" customHeight="1" x14ac:dyDescent="0.25">
      <c r="A520" s="17" t="s">
        <v>579</v>
      </c>
      <c r="B520" s="27" t="s">
        <v>580</v>
      </c>
      <c r="C520" s="17"/>
      <c r="D520" s="17"/>
      <c r="E520" s="17"/>
      <c r="F520" s="17"/>
      <c r="G520" s="17"/>
      <c r="H520" s="29"/>
      <c r="I520" s="29"/>
    </row>
    <row r="521" spans="1:9" ht="30" customHeight="1" x14ac:dyDescent="0.25">
      <c r="A521" s="17" t="s">
        <v>581</v>
      </c>
      <c r="B521" s="27" t="s">
        <v>582</v>
      </c>
      <c r="C521" s="17"/>
      <c r="D521" s="17"/>
      <c r="E521" s="17"/>
      <c r="F521" s="17"/>
      <c r="G521" s="17"/>
      <c r="H521" s="29"/>
      <c r="I521" s="29"/>
    </row>
    <row r="522" spans="1:9" ht="27.95" customHeight="1" x14ac:dyDescent="0.25">
      <c r="A522" s="17" t="s">
        <v>583</v>
      </c>
      <c r="B522" s="27" t="s">
        <v>584</v>
      </c>
      <c r="C522" s="17"/>
      <c r="D522" s="17"/>
      <c r="E522" s="17"/>
      <c r="F522" s="17"/>
      <c r="G522" s="17"/>
      <c r="H522" s="29"/>
      <c r="I522" s="29"/>
    </row>
    <row r="523" spans="1:9" ht="33.6" customHeight="1" x14ac:dyDescent="0.25">
      <c r="A523" s="17" t="s">
        <v>585</v>
      </c>
      <c r="B523" s="27" t="s">
        <v>426</v>
      </c>
      <c r="C523" s="17"/>
      <c r="D523" s="17"/>
      <c r="E523" s="17"/>
      <c r="F523" s="17"/>
      <c r="G523" s="17"/>
      <c r="H523" s="29"/>
      <c r="I523" s="29"/>
    </row>
    <row r="524" spans="1:9" ht="27.6" customHeight="1" x14ac:dyDescent="0.25">
      <c r="A524" s="17" t="s">
        <v>586</v>
      </c>
      <c r="B524" s="27" t="s">
        <v>587</v>
      </c>
      <c r="C524" s="17"/>
      <c r="D524" s="17"/>
      <c r="E524" s="17"/>
      <c r="F524" s="17"/>
      <c r="G524" s="17"/>
      <c r="H524" s="29"/>
      <c r="I524" s="29"/>
    </row>
    <row r="525" spans="1:9" ht="31.5" customHeight="1" x14ac:dyDescent="0.25">
      <c r="A525" s="17" t="s">
        <v>588</v>
      </c>
      <c r="B525" s="27" t="s">
        <v>589</v>
      </c>
      <c r="C525" s="17"/>
      <c r="D525" s="17"/>
      <c r="E525" s="17"/>
      <c r="F525" s="17"/>
      <c r="G525" s="17"/>
      <c r="H525" s="29"/>
      <c r="I525" s="29"/>
    </row>
    <row r="526" spans="1:9" ht="31.5" customHeight="1" x14ac:dyDescent="0.25">
      <c r="A526" s="17" t="s">
        <v>590</v>
      </c>
      <c r="B526" s="27" t="s">
        <v>145</v>
      </c>
      <c r="C526" s="17"/>
      <c r="D526" s="17"/>
      <c r="E526" s="17"/>
      <c r="F526" s="17"/>
      <c r="G526" s="17"/>
      <c r="H526" s="29"/>
      <c r="I526" s="29"/>
    </row>
    <row r="527" spans="1:9" ht="29.45" customHeight="1" x14ac:dyDescent="0.25">
      <c r="A527" s="17" t="s">
        <v>591</v>
      </c>
      <c r="B527" s="27" t="s">
        <v>447</v>
      </c>
      <c r="C527" s="17"/>
      <c r="D527" s="17"/>
      <c r="E527" s="17"/>
      <c r="F527" s="17"/>
      <c r="G527" s="17"/>
      <c r="H527" s="29"/>
      <c r="I527" s="29"/>
    </row>
    <row r="528" spans="1:9" ht="30" customHeight="1" x14ac:dyDescent="0.25">
      <c r="A528" s="17" t="s">
        <v>592</v>
      </c>
      <c r="B528" s="27" t="s">
        <v>593</v>
      </c>
      <c r="C528" s="17"/>
      <c r="D528" s="17"/>
      <c r="E528" s="17"/>
      <c r="F528" s="17"/>
      <c r="G528" s="17"/>
      <c r="H528" s="29"/>
      <c r="I528" s="29"/>
    </row>
    <row r="529" spans="1:9" ht="27" customHeight="1" x14ac:dyDescent="0.25">
      <c r="A529" s="17" t="s">
        <v>594</v>
      </c>
      <c r="B529" s="27" t="s">
        <v>595</v>
      </c>
      <c r="C529" s="17"/>
      <c r="D529" s="17"/>
      <c r="E529" s="17"/>
      <c r="F529" s="17"/>
      <c r="G529" s="17"/>
      <c r="H529" s="29"/>
      <c r="I529" s="29"/>
    </row>
    <row r="530" spans="1:9" ht="27.95" customHeight="1" x14ac:dyDescent="0.25">
      <c r="A530" s="17" t="s">
        <v>596</v>
      </c>
      <c r="B530" s="27" t="s">
        <v>597</v>
      </c>
      <c r="C530" s="17"/>
      <c r="D530" s="17"/>
      <c r="E530" s="17"/>
      <c r="F530" s="17"/>
      <c r="G530" s="17"/>
      <c r="H530" s="29"/>
      <c r="I530" s="29"/>
    </row>
    <row r="531" spans="1:9" ht="30" customHeight="1" x14ac:dyDescent="0.25">
      <c r="A531" s="17" t="s">
        <v>598</v>
      </c>
      <c r="B531" s="27" t="s">
        <v>599</v>
      </c>
      <c r="C531" s="17"/>
      <c r="D531" s="17"/>
      <c r="E531" s="17"/>
      <c r="F531" s="17"/>
      <c r="G531" s="17"/>
      <c r="H531" s="29"/>
      <c r="I531" s="29"/>
    </row>
    <row r="532" spans="1:9" ht="27.6" customHeight="1" x14ac:dyDescent="0.25">
      <c r="A532" s="17" t="s">
        <v>600</v>
      </c>
      <c r="B532" s="27" t="s">
        <v>601</v>
      </c>
      <c r="C532" s="17"/>
      <c r="D532" s="17"/>
      <c r="E532" s="17"/>
      <c r="F532" s="17"/>
      <c r="G532" s="17"/>
      <c r="H532" s="29"/>
      <c r="I532" s="29"/>
    </row>
    <row r="533" spans="1:9" ht="29.1" customHeight="1" x14ac:dyDescent="0.25">
      <c r="A533" s="17" t="s">
        <v>602</v>
      </c>
      <c r="B533" s="27" t="s">
        <v>603</v>
      </c>
      <c r="C533" s="17"/>
      <c r="D533" s="17"/>
      <c r="E533" s="17"/>
      <c r="F533" s="17"/>
      <c r="G533" s="17"/>
      <c r="H533" s="29"/>
      <c r="I533" s="29"/>
    </row>
    <row r="534" spans="1:9" ht="30.95" customHeight="1" x14ac:dyDescent="0.25">
      <c r="A534" s="17" t="s">
        <v>604</v>
      </c>
      <c r="B534" s="27" t="s">
        <v>551</v>
      </c>
      <c r="C534" s="17"/>
      <c r="D534" s="17"/>
      <c r="E534" s="17"/>
      <c r="F534" s="17"/>
      <c r="G534" s="17"/>
      <c r="H534" s="29"/>
      <c r="I534" s="29"/>
    </row>
    <row r="535" spans="1:9" ht="31.5" customHeight="1" x14ac:dyDescent="0.25">
      <c r="A535" s="17" t="s">
        <v>605</v>
      </c>
      <c r="B535" s="27" t="s">
        <v>606</v>
      </c>
      <c r="C535" s="17"/>
      <c r="D535" s="17"/>
      <c r="E535" s="17"/>
      <c r="F535" s="17"/>
      <c r="G535" s="17"/>
      <c r="H535" s="29"/>
      <c r="I535" s="29"/>
    </row>
    <row r="536" spans="1:9" x14ac:dyDescent="0.25">
      <c r="E536" s="16" t="s">
        <v>58</v>
      </c>
      <c r="F536" s="16" t="str">
        <f>IF((COUNT(C518:C535)&lt;&gt;COUNT(F518:F535)),"", ROUND(SUM(F518:F535),2))</f>
        <v/>
      </c>
      <c r="G536" s="15" t="str">
        <f>IF((COUNT(C518:C535)&lt;&gt;COUNT(F518:F535)),"Neužpildytos visų objektų kainos", "")</f>
        <v>Neužpildytos visų objektų kainos</v>
      </c>
      <c r="H536" s="12"/>
      <c r="I536" s="12"/>
    </row>
    <row r="537" spans="1:9" ht="45" x14ac:dyDescent="0.25">
      <c r="C537" s="25" t="s">
        <v>59</v>
      </c>
      <c r="D537" s="19"/>
      <c r="E537" s="16" t="s">
        <v>60</v>
      </c>
      <c r="F537" s="16" t="str">
        <f>IF(OR(F536="",D537=""),"", ROUND(PRODUCT(D537,F536)/100,2))</f>
        <v/>
      </c>
      <c r="G537" s="15" t="str">
        <f>IF(D537="", "Nurodykite taikomą PVM dydį", "")</f>
        <v>Nurodykite taikomą PVM dydį</v>
      </c>
    </row>
    <row r="538" spans="1:9" x14ac:dyDescent="0.25">
      <c r="E538" s="16" t="s">
        <v>61</v>
      </c>
      <c r="F538" s="16">
        <f>IF(ISBLANK(F537), "", ROUND(SUM(F536:F537),2))</f>
        <v>0</v>
      </c>
    </row>
    <row r="542" spans="1:9" x14ac:dyDescent="0.25">
      <c r="A542" s="13" t="s">
        <v>607</v>
      </c>
      <c r="B542" s="13" t="s">
        <v>608</v>
      </c>
    </row>
    <row r="544" spans="1:9" x14ac:dyDescent="0.25">
      <c r="A544" s="13" t="s">
        <v>28</v>
      </c>
    </row>
    <row r="545" spans="1:9" s="10" customFormat="1" ht="45" x14ac:dyDescent="0.25">
      <c r="A545" s="26" t="s">
        <v>29</v>
      </c>
      <c r="B545" s="26" t="s">
        <v>30</v>
      </c>
      <c r="C545" s="26" t="s">
        <v>31</v>
      </c>
      <c r="D545" s="26" t="s">
        <v>32</v>
      </c>
      <c r="E545" s="26" t="s">
        <v>33</v>
      </c>
      <c r="F545" s="26" t="s">
        <v>34</v>
      </c>
      <c r="G545" s="26" t="s">
        <v>35</v>
      </c>
      <c r="H545" s="26" t="s">
        <v>36</v>
      </c>
      <c r="I545" s="26" t="s">
        <v>37</v>
      </c>
    </row>
    <row r="546" spans="1:9" ht="45" x14ac:dyDescent="0.25">
      <c r="A546" s="16" t="s">
        <v>609</v>
      </c>
      <c r="B546" s="25" t="s">
        <v>1226</v>
      </c>
      <c r="C546" s="17"/>
      <c r="D546" s="17"/>
      <c r="E546" s="17"/>
      <c r="F546" s="17"/>
      <c r="G546" s="17"/>
      <c r="H546" s="17"/>
      <c r="I546" s="17"/>
    </row>
    <row r="547" spans="1:9" ht="38.1" customHeight="1" x14ac:dyDescent="0.25">
      <c r="A547" s="17" t="s">
        <v>611</v>
      </c>
      <c r="B547" s="27" t="s">
        <v>610</v>
      </c>
      <c r="C547" s="17">
        <v>15</v>
      </c>
      <c r="D547" s="17" t="s">
        <v>67</v>
      </c>
      <c r="E547" s="18"/>
      <c r="F547" s="17" t="str">
        <f>IF(ISBLANK(E547),"", PRODUCT(C547,E547))</f>
        <v/>
      </c>
      <c r="G547" s="29"/>
      <c r="H547" s="17"/>
      <c r="I547" s="17"/>
    </row>
    <row r="548" spans="1:9" ht="45" x14ac:dyDescent="0.25">
      <c r="A548" s="17" t="s">
        <v>612</v>
      </c>
      <c r="B548" s="27" t="s">
        <v>613</v>
      </c>
      <c r="C548" s="17"/>
      <c r="D548" s="17"/>
      <c r="E548" s="17"/>
      <c r="F548" s="17"/>
      <c r="G548" s="17"/>
      <c r="H548" s="29"/>
      <c r="I548" s="29"/>
    </row>
    <row r="549" spans="1:9" ht="30" x14ac:dyDescent="0.25">
      <c r="A549" s="17" t="s">
        <v>614</v>
      </c>
      <c r="B549" s="27" t="s">
        <v>615</v>
      </c>
      <c r="C549" s="17"/>
      <c r="D549" s="17"/>
      <c r="E549" s="17"/>
      <c r="F549" s="17"/>
      <c r="G549" s="17"/>
      <c r="H549" s="29"/>
      <c r="I549" s="29"/>
    </row>
    <row r="550" spans="1:9" ht="30" x14ac:dyDescent="0.25">
      <c r="A550" s="17" t="s">
        <v>616</v>
      </c>
      <c r="B550" s="27" t="s">
        <v>617</v>
      </c>
      <c r="C550" s="17"/>
      <c r="D550" s="17"/>
      <c r="E550" s="17"/>
      <c r="F550" s="17"/>
      <c r="G550" s="17"/>
      <c r="H550" s="29"/>
      <c r="I550" s="29"/>
    </row>
    <row r="551" spans="1:9" ht="30" x14ac:dyDescent="0.25">
      <c r="A551" s="17" t="s">
        <v>618</v>
      </c>
      <c r="B551" s="27" t="s">
        <v>619</v>
      </c>
      <c r="C551" s="17"/>
      <c r="D551" s="17"/>
      <c r="E551" s="17"/>
      <c r="F551" s="17"/>
      <c r="G551" s="17"/>
      <c r="H551" s="29"/>
      <c r="I551" s="29"/>
    </row>
    <row r="552" spans="1:9" ht="45" x14ac:dyDescent="0.25">
      <c r="A552" s="17" t="s">
        <v>620</v>
      </c>
      <c r="B552" s="27" t="s">
        <v>621</v>
      </c>
      <c r="C552" s="17"/>
      <c r="D552" s="17"/>
      <c r="E552" s="17"/>
      <c r="F552" s="17"/>
      <c r="G552" s="17"/>
      <c r="H552" s="29"/>
      <c r="I552" s="29"/>
    </row>
    <row r="553" spans="1:9" ht="30.6" customHeight="1" x14ac:dyDescent="0.25">
      <c r="A553" s="17" t="s">
        <v>622</v>
      </c>
      <c r="B553" s="27" t="s">
        <v>623</v>
      </c>
      <c r="C553" s="17"/>
      <c r="D553" s="17"/>
      <c r="E553" s="17"/>
      <c r="F553" s="17"/>
      <c r="G553" s="17"/>
      <c r="H553" s="29"/>
      <c r="I553" s="29"/>
    </row>
    <row r="554" spans="1:9" ht="29.45" customHeight="1" x14ac:dyDescent="0.25">
      <c r="A554" s="17" t="s">
        <v>624</v>
      </c>
      <c r="B554" s="27" t="s">
        <v>625</v>
      </c>
      <c r="C554" s="17"/>
      <c r="D554" s="17"/>
      <c r="E554" s="17"/>
      <c r="F554" s="17"/>
      <c r="G554" s="17"/>
      <c r="H554" s="29"/>
      <c r="I554" s="29"/>
    </row>
    <row r="555" spans="1:9" ht="27" customHeight="1" x14ac:dyDescent="0.25">
      <c r="A555" s="17" t="s">
        <v>626</v>
      </c>
      <c r="B555" s="27" t="s">
        <v>627</v>
      </c>
      <c r="C555" s="17"/>
      <c r="D555" s="17"/>
      <c r="E555" s="17"/>
      <c r="F555" s="17"/>
      <c r="G555" s="17"/>
      <c r="H555" s="29"/>
      <c r="I555" s="29"/>
    </row>
    <row r="556" spans="1:9" ht="27.6" customHeight="1" x14ac:dyDescent="0.25">
      <c r="A556" s="17" t="s">
        <v>628</v>
      </c>
      <c r="B556" s="27" t="s">
        <v>629</v>
      </c>
      <c r="C556" s="17"/>
      <c r="D556" s="17"/>
      <c r="E556" s="17"/>
      <c r="F556" s="17"/>
      <c r="G556" s="17"/>
      <c r="H556" s="29"/>
      <c r="I556" s="29"/>
    </row>
    <row r="557" spans="1:9" ht="27" customHeight="1" x14ac:dyDescent="0.25">
      <c r="A557" s="17" t="s">
        <v>630</v>
      </c>
      <c r="B557" s="27" t="s">
        <v>631</v>
      </c>
      <c r="C557" s="17"/>
      <c r="D557" s="17"/>
      <c r="E557" s="17"/>
      <c r="F557" s="17"/>
      <c r="G557" s="17"/>
      <c r="H557" s="29"/>
      <c r="I557" s="29"/>
    </row>
    <row r="558" spans="1:9" ht="27" customHeight="1" x14ac:dyDescent="0.25">
      <c r="A558" s="17" t="s">
        <v>632</v>
      </c>
      <c r="B558" s="27" t="s">
        <v>633</v>
      </c>
      <c r="C558" s="17"/>
      <c r="D558" s="17"/>
      <c r="E558" s="17"/>
      <c r="F558" s="17"/>
      <c r="G558" s="17"/>
      <c r="H558" s="29"/>
      <c r="I558" s="29"/>
    </row>
    <row r="559" spans="1:9" x14ac:dyDescent="0.25">
      <c r="E559" s="16" t="s">
        <v>58</v>
      </c>
      <c r="F559" s="16" t="str">
        <f>IF((COUNT(C547:C558)&lt;&gt;COUNT(F547:F558)),"", ROUND(SUM(F547:F558),2))</f>
        <v/>
      </c>
      <c r="G559" s="15" t="str">
        <f>IF((COUNT(C547:C558)&lt;&gt;COUNT(F547:F558)),"Neužpildytos visų objektų kainos", "")</f>
        <v>Neužpildytos visų objektų kainos</v>
      </c>
    </row>
    <row r="560" spans="1:9" ht="45" x14ac:dyDescent="0.25">
      <c r="C560" s="25" t="s">
        <v>59</v>
      </c>
      <c r="D560" s="19"/>
      <c r="E560" s="16" t="s">
        <v>60</v>
      </c>
      <c r="F560" s="16" t="str">
        <f>IF(OR(F559="",D560=""),"", ROUND(PRODUCT(D560,F559)/100,2))</f>
        <v/>
      </c>
      <c r="G560" s="15" t="str">
        <f>IF(D560="", "Nurodykite taikomą PVM dydį", "")</f>
        <v>Nurodykite taikomą PVM dydį</v>
      </c>
    </row>
    <row r="561" spans="1:9" x14ac:dyDescent="0.25">
      <c r="E561" s="16" t="s">
        <v>61</v>
      </c>
      <c r="F561" s="16">
        <f>IF(ISBLANK(F560), "", ROUND(SUM(F559:F560),2))</f>
        <v>0</v>
      </c>
    </row>
    <row r="565" spans="1:9" x14ac:dyDescent="0.25">
      <c r="A565" s="13" t="s">
        <v>634</v>
      </c>
      <c r="B565" s="13" t="s">
        <v>635</v>
      </c>
    </row>
    <row r="567" spans="1:9" x14ac:dyDescent="0.25">
      <c r="A567" s="13" t="s">
        <v>28</v>
      </c>
    </row>
    <row r="568" spans="1:9" s="10" customFormat="1" ht="45" x14ac:dyDescent="0.25">
      <c r="A568" s="26" t="s">
        <v>29</v>
      </c>
      <c r="B568" s="26" t="s">
        <v>30</v>
      </c>
      <c r="C568" s="26" t="s">
        <v>31</v>
      </c>
      <c r="D568" s="26" t="s">
        <v>32</v>
      </c>
      <c r="E568" s="26" t="s">
        <v>33</v>
      </c>
      <c r="F568" s="26" t="s">
        <v>34</v>
      </c>
      <c r="G568" s="26" t="s">
        <v>35</v>
      </c>
      <c r="H568" s="26" t="s">
        <v>36</v>
      </c>
      <c r="I568" s="26" t="s">
        <v>37</v>
      </c>
    </row>
    <row r="569" spans="1:9" s="12" customFormat="1" ht="30" x14ac:dyDescent="0.25">
      <c r="A569" s="25" t="s">
        <v>636</v>
      </c>
      <c r="B569" s="25" t="s">
        <v>637</v>
      </c>
      <c r="C569" s="27"/>
      <c r="D569" s="27"/>
      <c r="E569" s="27"/>
      <c r="F569" s="27"/>
      <c r="G569" s="27"/>
      <c r="H569" s="27"/>
      <c r="I569" s="27"/>
    </row>
    <row r="570" spans="1:9" ht="33.6" customHeight="1" x14ac:dyDescent="0.25">
      <c r="A570" s="17" t="s">
        <v>638</v>
      </c>
      <c r="B570" s="17" t="s">
        <v>637</v>
      </c>
      <c r="C570" s="17">
        <v>60</v>
      </c>
      <c r="D570" s="17" t="s">
        <v>67</v>
      </c>
      <c r="E570" s="18"/>
      <c r="F570" s="17" t="str">
        <f>IF(ISBLANK(E570),"", PRODUCT(C570,E570))</f>
        <v/>
      </c>
      <c r="G570" s="29"/>
      <c r="H570" s="17"/>
      <c r="I570" s="17"/>
    </row>
    <row r="571" spans="1:9" ht="30.95" customHeight="1" x14ac:dyDescent="0.25">
      <c r="A571" s="17" t="s">
        <v>639</v>
      </c>
      <c r="B571" s="17" t="s">
        <v>640</v>
      </c>
      <c r="C571" s="17"/>
      <c r="D571" s="17"/>
      <c r="E571" s="17"/>
      <c r="F571" s="17"/>
      <c r="G571" s="17"/>
      <c r="H571" s="29"/>
      <c r="I571" s="29"/>
    </row>
    <row r="572" spans="1:9" ht="30.95" customHeight="1" x14ac:dyDescent="0.25">
      <c r="A572" s="17" t="s">
        <v>641</v>
      </c>
      <c r="B572" s="17" t="s">
        <v>642</v>
      </c>
      <c r="C572" s="17"/>
      <c r="D572" s="17"/>
      <c r="E572" s="17"/>
      <c r="F572" s="17"/>
      <c r="G572" s="17"/>
      <c r="H572" s="29"/>
      <c r="I572" s="29"/>
    </row>
    <row r="573" spans="1:9" ht="30.95" customHeight="1" x14ac:dyDescent="0.25">
      <c r="A573" s="17" t="s">
        <v>643</v>
      </c>
      <c r="B573" s="17" t="s">
        <v>644</v>
      </c>
      <c r="C573" s="17"/>
      <c r="D573" s="17"/>
      <c r="E573" s="17"/>
      <c r="F573" s="17"/>
      <c r="G573" s="17"/>
      <c r="H573" s="29"/>
      <c r="I573" s="29"/>
    </row>
    <row r="574" spans="1:9" ht="26.1" customHeight="1" x14ac:dyDescent="0.25">
      <c r="A574" s="17" t="s">
        <v>645</v>
      </c>
      <c r="B574" s="17" t="s">
        <v>646</v>
      </c>
      <c r="C574" s="17"/>
      <c r="D574" s="17"/>
      <c r="E574" s="17"/>
      <c r="F574" s="17"/>
      <c r="G574" s="17"/>
      <c r="H574" s="29"/>
      <c r="I574" s="29"/>
    </row>
    <row r="575" spans="1:9" ht="29.45" customHeight="1" x14ac:dyDescent="0.25">
      <c r="A575" s="17" t="s">
        <v>647</v>
      </c>
      <c r="B575" s="17" t="s">
        <v>648</v>
      </c>
      <c r="C575" s="17"/>
      <c r="D575" s="17"/>
      <c r="E575" s="17"/>
      <c r="F575" s="17"/>
      <c r="G575" s="17"/>
      <c r="H575" s="29"/>
      <c r="I575" s="29"/>
    </row>
    <row r="576" spans="1:9" ht="30" customHeight="1" x14ac:dyDescent="0.25">
      <c r="A576" s="17" t="s">
        <v>649</v>
      </c>
      <c r="B576" s="17" t="s">
        <v>650</v>
      </c>
      <c r="C576" s="17"/>
      <c r="D576" s="17"/>
      <c r="E576" s="17"/>
      <c r="F576" s="17"/>
      <c r="G576" s="17"/>
      <c r="H576" s="29"/>
      <c r="I576" s="29"/>
    </row>
    <row r="577" spans="1:9" ht="33.950000000000003" customHeight="1" x14ac:dyDescent="0.25">
      <c r="A577" s="17" t="s">
        <v>651</v>
      </c>
      <c r="B577" s="17" t="s">
        <v>652</v>
      </c>
      <c r="C577" s="17"/>
      <c r="D577" s="17"/>
      <c r="E577" s="17"/>
      <c r="F577" s="17"/>
      <c r="G577" s="17"/>
      <c r="H577" s="29"/>
      <c r="I577" s="29"/>
    </row>
    <row r="578" spans="1:9" ht="29.45" customHeight="1" x14ac:dyDescent="0.25">
      <c r="A578" s="17" t="s">
        <v>653</v>
      </c>
      <c r="B578" s="17" t="s">
        <v>654</v>
      </c>
      <c r="C578" s="17"/>
      <c r="D578" s="17"/>
      <c r="E578" s="17"/>
      <c r="F578" s="17"/>
      <c r="G578" s="17"/>
      <c r="H578" s="29"/>
      <c r="I578" s="29"/>
    </row>
    <row r="579" spans="1:9" ht="29.1" customHeight="1" x14ac:dyDescent="0.25">
      <c r="A579" s="17" t="s">
        <v>655</v>
      </c>
      <c r="B579" s="17" t="s">
        <v>656</v>
      </c>
      <c r="C579" s="17"/>
      <c r="D579" s="17"/>
      <c r="E579" s="17"/>
      <c r="F579" s="17"/>
      <c r="G579" s="17"/>
      <c r="H579" s="29"/>
      <c r="I579" s="29"/>
    </row>
    <row r="580" spans="1:9" ht="27" customHeight="1" x14ac:dyDescent="0.25">
      <c r="A580" s="17" t="s">
        <v>657</v>
      </c>
      <c r="B580" s="17" t="s">
        <v>658</v>
      </c>
      <c r="C580" s="17"/>
      <c r="D580" s="17"/>
      <c r="E580" s="17"/>
      <c r="F580" s="17"/>
      <c r="G580" s="17"/>
      <c r="H580" s="29"/>
      <c r="I580" s="29"/>
    </row>
    <row r="581" spans="1:9" ht="35.450000000000003" customHeight="1" x14ac:dyDescent="0.25">
      <c r="A581" s="17" t="s">
        <v>659</v>
      </c>
      <c r="B581" s="17" t="s">
        <v>660</v>
      </c>
      <c r="C581" s="17"/>
      <c r="D581" s="17"/>
      <c r="E581" s="17"/>
      <c r="F581" s="17"/>
      <c r="G581" s="17"/>
      <c r="H581" s="29"/>
      <c r="I581" s="29"/>
    </row>
    <row r="582" spans="1:9" ht="33.6" customHeight="1" x14ac:dyDescent="0.25">
      <c r="A582" s="17" t="s">
        <v>661</v>
      </c>
      <c r="B582" s="17" t="s">
        <v>662</v>
      </c>
      <c r="C582" s="17"/>
      <c r="D582" s="17"/>
      <c r="E582" s="17"/>
      <c r="F582" s="17"/>
      <c r="G582" s="17"/>
      <c r="H582" s="29"/>
      <c r="I582" s="29"/>
    </row>
    <row r="583" spans="1:9" ht="41.45" customHeight="1" x14ac:dyDescent="0.25">
      <c r="A583" s="17" t="s">
        <v>663</v>
      </c>
      <c r="B583" s="17" t="s">
        <v>664</v>
      </c>
      <c r="C583" s="17"/>
      <c r="D583" s="17"/>
      <c r="E583" s="17"/>
      <c r="F583" s="17"/>
      <c r="G583" s="17"/>
      <c r="H583" s="29"/>
      <c r="I583" s="29"/>
    </row>
    <row r="584" spans="1:9" ht="35.450000000000003" customHeight="1" x14ac:dyDescent="0.25">
      <c r="A584" s="17" t="s">
        <v>665</v>
      </c>
      <c r="B584" s="17" t="s">
        <v>666</v>
      </c>
      <c r="C584" s="17"/>
      <c r="D584" s="17"/>
      <c r="E584" s="17"/>
      <c r="F584" s="17"/>
      <c r="G584" s="17"/>
      <c r="H584" s="29"/>
      <c r="I584" s="29"/>
    </row>
    <row r="585" spans="1:9" x14ac:dyDescent="0.25">
      <c r="E585" s="16" t="s">
        <v>58</v>
      </c>
      <c r="F585" s="16" t="str">
        <f>IF((COUNT(C570:C584)&lt;&gt;COUNT(F570:F584)),"", ROUND(SUM(F570:F584),2))</f>
        <v/>
      </c>
      <c r="G585" s="15" t="str">
        <f>IF((COUNT(C570:C584)&lt;&gt;COUNT(F570:F584)),"Neužpildytos visų objektų kainos", "")</f>
        <v>Neužpildytos visų objektų kainos</v>
      </c>
    </row>
    <row r="586" spans="1:9" ht="45" x14ac:dyDescent="0.25">
      <c r="C586" s="25" t="s">
        <v>59</v>
      </c>
      <c r="D586" s="19"/>
      <c r="E586" s="16" t="s">
        <v>60</v>
      </c>
      <c r="F586" s="16" t="str">
        <f>IF(OR(F585="",D586=""),"", ROUND(PRODUCT(D586,F585)/100,2))</f>
        <v/>
      </c>
      <c r="G586" s="15" t="str">
        <f>IF(D586="", "Nurodykite taikomą PVM dydį", "")</f>
        <v>Nurodykite taikomą PVM dydį</v>
      </c>
    </row>
    <row r="587" spans="1:9" x14ac:dyDescent="0.25">
      <c r="E587" s="16" t="s">
        <v>61</v>
      </c>
      <c r="F587" s="16">
        <f>IF(ISBLANK(F586), "", ROUND(SUM(F585:F586),2))</f>
        <v>0</v>
      </c>
    </row>
    <row r="591" spans="1:9" x14ac:dyDescent="0.25">
      <c r="A591" s="13" t="s">
        <v>667</v>
      </c>
      <c r="B591" s="13" t="s">
        <v>668</v>
      </c>
    </row>
    <row r="593" spans="1:9" x14ac:dyDescent="0.25">
      <c r="A593" s="13" t="s">
        <v>28</v>
      </c>
    </row>
    <row r="594" spans="1:9" s="10" customFormat="1" ht="45" x14ac:dyDescent="0.25">
      <c r="A594" s="26" t="s">
        <v>29</v>
      </c>
      <c r="B594" s="26" t="s">
        <v>30</v>
      </c>
      <c r="C594" s="26" t="s">
        <v>31</v>
      </c>
      <c r="D594" s="26" t="s">
        <v>32</v>
      </c>
      <c r="E594" s="26" t="s">
        <v>33</v>
      </c>
      <c r="F594" s="26" t="s">
        <v>34</v>
      </c>
      <c r="G594" s="26" t="s">
        <v>35</v>
      </c>
      <c r="H594" s="26" t="s">
        <v>36</v>
      </c>
      <c r="I594" s="26" t="s">
        <v>37</v>
      </c>
    </row>
    <row r="595" spans="1:9" x14ac:dyDescent="0.25">
      <c r="A595" s="16" t="s">
        <v>669</v>
      </c>
      <c r="B595" s="25" t="s">
        <v>670</v>
      </c>
      <c r="C595" s="17"/>
      <c r="D595" s="17"/>
      <c r="E595" s="17"/>
      <c r="F595" s="17"/>
      <c r="G595" s="17"/>
      <c r="H595" s="17"/>
      <c r="I595" s="17"/>
    </row>
    <row r="596" spans="1:9" ht="37.5" customHeight="1" x14ac:dyDescent="0.25">
      <c r="A596" s="17" t="s">
        <v>671</v>
      </c>
      <c r="B596" s="27" t="s">
        <v>670</v>
      </c>
      <c r="C596" s="33">
        <v>15</v>
      </c>
      <c r="D596" s="33" t="s">
        <v>67</v>
      </c>
      <c r="E596" s="34">
        <v>4100</v>
      </c>
      <c r="F596" s="33">
        <f>IF(ISBLANK(E596),"", PRODUCT(C596,E596))</f>
        <v>61500</v>
      </c>
      <c r="G596" s="38" t="s">
        <v>1227</v>
      </c>
      <c r="H596" s="17"/>
      <c r="I596" s="17"/>
    </row>
    <row r="597" spans="1:9" ht="35.1" customHeight="1" x14ac:dyDescent="0.25">
      <c r="A597" s="17" t="s">
        <v>672</v>
      </c>
      <c r="B597" s="27" t="s">
        <v>673</v>
      </c>
      <c r="C597" s="17"/>
      <c r="D597" s="17"/>
      <c r="E597" s="17"/>
      <c r="F597" s="17"/>
      <c r="G597" s="17"/>
      <c r="H597" s="39" t="s">
        <v>1229</v>
      </c>
      <c r="I597" s="39" t="s">
        <v>1243</v>
      </c>
    </row>
    <row r="598" spans="1:9" ht="33" customHeight="1" x14ac:dyDescent="0.25">
      <c r="A598" s="17" t="s">
        <v>674</v>
      </c>
      <c r="B598" s="27" t="s">
        <v>675</v>
      </c>
      <c r="C598" s="17"/>
      <c r="D598" s="17"/>
      <c r="E598" s="17"/>
      <c r="F598" s="17"/>
      <c r="G598" s="17"/>
      <c r="H598" s="39" t="s">
        <v>1228</v>
      </c>
      <c r="I598" s="39" t="s">
        <v>1243</v>
      </c>
    </row>
    <row r="599" spans="1:9" ht="30" x14ac:dyDescent="0.25">
      <c r="A599" s="17" t="s">
        <v>676</v>
      </c>
      <c r="B599" s="27" t="s">
        <v>677</v>
      </c>
      <c r="C599" s="17"/>
      <c r="D599" s="17"/>
      <c r="E599" s="17"/>
      <c r="F599" s="17"/>
      <c r="G599" s="17"/>
      <c r="H599" s="39" t="s">
        <v>1230</v>
      </c>
      <c r="I599" s="39" t="s">
        <v>1243</v>
      </c>
    </row>
    <row r="600" spans="1:9" ht="34.5" customHeight="1" x14ac:dyDescent="0.25">
      <c r="A600" s="17" t="s">
        <v>678</v>
      </c>
      <c r="B600" s="27" t="s">
        <v>679</v>
      </c>
      <c r="C600" s="17"/>
      <c r="D600" s="17"/>
      <c r="E600" s="17"/>
      <c r="F600" s="17"/>
      <c r="G600" s="17"/>
      <c r="H600" s="39" t="s">
        <v>1231</v>
      </c>
      <c r="I600" s="39" t="s">
        <v>1243</v>
      </c>
    </row>
    <row r="601" spans="1:9" ht="45" x14ac:dyDescent="0.25">
      <c r="A601" s="17" t="s">
        <v>680</v>
      </c>
      <c r="B601" s="27" t="s">
        <v>681</v>
      </c>
      <c r="C601" s="17"/>
      <c r="D601" s="17"/>
      <c r="E601" s="17"/>
      <c r="F601" s="17"/>
      <c r="G601" s="17"/>
      <c r="H601" s="39" t="s">
        <v>1232</v>
      </c>
      <c r="I601" s="39" t="s">
        <v>1243</v>
      </c>
    </row>
    <row r="602" spans="1:9" x14ac:dyDescent="0.25">
      <c r="E602" s="16" t="s">
        <v>58</v>
      </c>
      <c r="F602" s="16">
        <f>IF((COUNT(C596:C601)&lt;&gt;COUNT(F596:F601)),"", ROUND(SUM(F596:F601),2))</f>
        <v>61500</v>
      </c>
      <c r="G602" s="15" t="str">
        <f>IF((COUNT(C596:C601)&lt;&gt;COUNT(F596:F601)),"Neužpildytos visų objektų kainos", "")</f>
        <v/>
      </c>
    </row>
    <row r="603" spans="1:9" ht="45" x14ac:dyDescent="0.25">
      <c r="C603" s="25" t="s">
        <v>59</v>
      </c>
      <c r="D603" s="19">
        <v>5</v>
      </c>
      <c r="E603" s="16" t="s">
        <v>60</v>
      </c>
      <c r="F603" s="16">
        <f>IF(OR(F602="",D603=""),"", ROUND(PRODUCT(D603,F602)/100,2))</f>
        <v>3075</v>
      </c>
      <c r="G603" s="15" t="str">
        <f>IF(D603="", "Nurodykite taikomą PVM dydį", "")</f>
        <v/>
      </c>
    </row>
    <row r="604" spans="1:9" x14ac:dyDescent="0.25">
      <c r="E604" s="16" t="s">
        <v>61</v>
      </c>
      <c r="F604" s="16">
        <f>IF(ISBLANK(F603), "", ROUND(SUM(F602:F603),2))</f>
        <v>64575</v>
      </c>
    </row>
    <row r="608" spans="1:9" x14ac:dyDescent="0.25">
      <c r="A608" s="13" t="s">
        <v>682</v>
      </c>
      <c r="B608" s="13" t="s">
        <v>683</v>
      </c>
    </row>
    <row r="610" spans="1:9" x14ac:dyDescent="0.25">
      <c r="A610" s="13" t="s">
        <v>28</v>
      </c>
    </row>
    <row r="611" spans="1:9" s="10" customFormat="1" ht="45" x14ac:dyDescent="0.25">
      <c r="A611" s="26" t="s">
        <v>29</v>
      </c>
      <c r="B611" s="26" t="s">
        <v>30</v>
      </c>
      <c r="C611" s="26" t="s">
        <v>31</v>
      </c>
      <c r="D611" s="26" t="s">
        <v>32</v>
      </c>
      <c r="E611" s="26" t="s">
        <v>33</v>
      </c>
      <c r="F611" s="26" t="s">
        <v>34</v>
      </c>
      <c r="G611" s="26" t="s">
        <v>35</v>
      </c>
      <c r="H611" s="26" t="s">
        <v>36</v>
      </c>
      <c r="I611" s="26" t="s">
        <v>37</v>
      </c>
    </row>
    <row r="612" spans="1:9" x14ac:dyDescent="0.25">
      <c r="A612" s="16" t="s">
        <v>684</v>
      </c>
      <c r="B612" s="25" t="s">
        <v>685</v>
      </c>
      <c r="C612" s="17"/>
      <c r="D612" s="17"/>
      <c r="E612" s="17"/>
      <c r="F612" s="17"/>
      <c r="G612" s="17"/>
      <c r="H612" s="17"/>
      <c r="I612" s="17"/>
    </row>
    <row r="613" spans="1:9" ht="38.1" customHeight="1" x14ac:dyDescent="0.25">
      <c r="A613" s="17" t="s">
        <v>686</v>
      </c>
      <c r="B613" s="27" t="s">
        <v>685</v>
      </c>
      <c r="C613" s="17">
        <v>30</v>
      </c>
      <c r="D613" s="17" t="s">
        <v>67</v>
      </c>
      <c r="E613" s="18"/>
      <c r="F613" s="17" t="str">
        <f>IF(ISBLANK(E613),"", PRODUCT(C613,E613))</f>
        <v/>
      </c>
      <c r="G613" s="29"/>
      <c r="H613" s="17"/>
      <c r="I613" s="17"/>
    </row>
    <row r="614" spans="1:9" ht="30" x14ac:dyDescent="0.25">
      <c r="A614" s="17" t="s">
        <v>687</v>
      </c>
      <c r="B614" s="27" t="s">
        <v>688</v>
      </c>
      <c r="C614" s="17"/>
      <c r="D614" s="17"/>
      <c r="E614" s="17"/>
      <c r="F614" s="17"/>
      <c r="G614" s="17"/>
      <c r="H614" s="29"/>
      <c r="I614" s="29"/>
    </row>
    <row r="615" spans="1:9" ht="37.5" customHeight="1" x14ac:dyDescent="0.25">
      <c r="A615" s="17" t="s">
        <v>689</v>
      </c>
      <c r="B615" s="27" t="s">
        <v>690</v>
      </c>
      <c r="C615" s="17"/>
      <c r="D615" s="17"/>
      <c r="E615" s="17"/>
      <c r="F615" s="17"/>
      <c r="G615" s="17"/>
      <c r="H615" s="29"/>
      <c r="I615" s="29"/>
    </row>
    <row r="616" spans="1:9" ht="33.6" customHeight="1" x14ac:dyDescent="0.25">
      <c r="A616" s="17" t="s">
        <v>691</v>
      </c>
      <c r="B616" s="27" t="s">
        <v>692</v>
      </c>
      <c r="C616" s="17"/>
      <c r="D616" s="17"/>
      <c r="E616" s="17"/>
      <c r="F616" s="17"/>
      <c r="G616" s="17"/>
      <c r="H616" s="29"/>
      <c r="I616" s="29"/>
    </row>
    <row r="617" spans="1:9" ht="30.95" customHeight="1" x14ac:dyDescent="0.25">
      <c r="A617" s="17" t="s">
        <v>693</v>
      </c>
      <c r="B617" s="27" t="s">
        <v>694</v>
      </c>
      <c r="C617" s="17"/>
      <c r="D617" s="17"/>
      <c r="E617" s="17"/>
      <c r="F617" s="17"/>
      <c r="G617" s="17"/>
      <c r="H617" s="29"/>
      <c r="I617" s="29"/>
    </row>
    <row r="618" spans="1:9" ht="35.1" customHeight="1" x14ac:dyDescent="0.25">
      <c r="A618" s="17" t="s">
        <v>695</v>
      </c>
      <c r="B618" s="27" t="s">
        <v>696</v>
      </c>
      <c r="C618" s="17"/>
      <c r="D618" s="17"/>
      <c r="E618" s="17"/>
      <c r="F618" s="17"/>
      <c r="G618" s="17"/>
      <c r="H618" s="29"/>
      <c r="I618" s="29"/>
    </row>
    <row r="619" spans="1:9" ht="30" x14ac:dyDescent="0.25">
      <c r="A619" s="17" t="s">
        <v>697</v>
      </c>
      <c r="B619" s="27" t="s">
        <v>698</v>
      </c>
      <c r="C619" s="17"/>
      <c r="D619" s="17"/>
      <c r="E619" s="17"/>
      <c r="F619" s="17"/>
      <c r="G619" s="17"/>
      <c r="H619" s="29"/>
      <c r="I619" s="29"/>
    </row>
    <row r="620" spans="1:9" ht="37.5" customHeight="1" x14ac:dyDescent="0.25">
      <c r="A620" s="17" t="s">
        <v>699</v>
      </c>
      <c r="B620" s="27" t="s">
        <v>700</v>
      </c>
      <c r="C620" s="17"/>
      <c r="D620" s="17"/>
      <c r="E620" s="17"/>
      <c r="F620" s="17"/>
      <c r="G620" s="17"/>
      <c r="H620" s="29"/>
      <c r="I620" s="29"/>
    </row>
    <row r="621" spans="1:9" ht="26.45" customHeight="1" x14ac:dyDescent="0.25">
      <c r="A621" s="17" t="s">
        <v>701</v>
      </c>
      <c r="B621" s="27" t="s">
        <v>702</v>
      </c>
      <c r="C621" s="17"/>
      <c r="D621" s="17"/>
      <c r="E621" s="17"/>
      <c r="F621" s="17"/>
      <c r="G621" s="17"/>
      <c r="H621" s="29"/>
      <c r="I621" s="29"/>
    </row>
    <row r="622" spans="1:9" x14ac:dyDescent="0.25">
      <c r="E622" s="16" t="s">
        <v>58</v>
      </c>
      <c r="F622" s="16" t="str">
        <f>IF((COUNT(C613:C621)&lt;&gt;COUNT(F613:F621)),"", ROUND(SUM(F613:F621),2))</f>
        <v/>
      </c>
      <c r="G622" s="15" t="str">
        <f>IF((COUNT(C613:C621)&lt;&gt;COUNT(F613:F621)),"Neužpildytos visų objektų kainos", "")</f>
        <v>Neužpildytos visų objektų kainos</v>
      </c>
    </row>
    <row r="623" spans="1:9" ht="45" x14ac:dyDescent="0.25">
      <c r="C623" s="25" t="s">
        <v>59</v>
      </c>
      <c r="D623" s="19"/>
      <c r="E623" s="16" t="s">
        <v>60</v>
      </c>
      <c r="F623" s="16" t="str">
        <f>IF(OR(F622="",D623=""),"", ROUND(PRODUCT(D623,F622)/100,2))</f>
        <v/>
      </c>
      <c r="G623" s="15" t="str">
        <f>IF(D623="", "Nurodykite taikomą PVM dydį", "")</f>
        <v>Nurodykite taikomą PVM dydį</v>
      </c>
    </row>
    <row r="624" spans="1:9" x14ac:dyDescent="0.25">
      <c r="E624" s="16" t="s">
        <v>61</v>
      </c>
      <c r="F624" s="16">
        <f>IF(ISBLANK(F623), "", ROUND(SUM(F622:F623),2))</f>
        <v>0</v>
      </c>
    </row>
    <row r="628" spans="1:9" x14ac:dyDescent="0.25">
      <c r="A628" s="13" t="s">
        <v>703</v>
      </c>
      <c r="B628" s="13" t="s">
        <v>704</v>
      </c>
    </row>
    <row r="630" spans="1:9" x14ac:dyDescent="0.25">
      <c r="A630" s="13" t="s">
        <v>28</v>
      </c>
    </row>
    <row r="631" spans="1:9" s="10" customFormat="1" ht="45" x14ac:dyDescent="0.25">
      <c r="A631" s="26" t="s">
        <v>29</v>
      </c>
      <c r="B631" s="26" t="s">
        <v>30</v>
      </c>
      <c r="C631" s="26" t="s">
        <v>31</v>
      </c>
      <c r="D631" s="26" t="s">
        <v>32</v>
      </c>
      <c r="E631" s="26" t="s">
        <v>33</v>
      </c>
      <c r="F631" s="26" t="s">
        <v>34</v>
      </c>
      <c r="G631" s="26" t="s">
        <v>35</v>
      </c>
      <c r="H631" s="26" t="s">
        <v>36</v>
      </c>
      <c r="I631" s="26" t="s">
        <v>37</v>
      </c>
    </row>
    <row r="632" spans="1:9" x14ac:dyDescent="0.25">
      <c r="A632" s="16" t="s">
        <v>705</v>
      </c>
      <c r="B632" s="25" t="s">
        <v>706</v>
      </c>
      <c r="C632" s="17"/>
      <c r="D632" s="17"/>
      <c r="E632" s="17"/>
      <c r="F632" s="17"/>
      <c r="G632" s="17"/>
      <c r="H632" s="17"/>
      <c r="I632" s="17"/>
    </row>
    <row r="633" spans="1:9" ht="44.45" customHeight="1" x14ac:dyDescent="0.25">
      <c r="A633" s="17" t="s">
        <v>707</v>
      </c>
      <c r="B633" s="27" t="s">
        <v>706</v>
      </c>
      <c r="C633" s="17">
        <v>120</v>
      </c>
      <c r="D633" s="17" t="s">
        <v>67</v>
      </c>
      <c r="E633" s="18"/>
      <c r="F633" s="17" t="str">
        <f>IF(ISBLANK(E633),"", PRODUCT(C633,E633))</f>
        <v/>
      </c>
      <c r="G633" s="29"/>
      <c r="H633" s="17"/>
      <c r="I633" s="17"/>
    </row>
    <row r="634" spans="1:9" ht="27.95" customHeight="1" x14ac:dyDescent="0.25">
      <c r="A634" s="17" t="s">
        <v>708</v>
      </c>
      <c r="B634" s="27" t="s">
        <v>709</v>
      </c>
      <c r="C634" s="17"/>
      <c r="D634" s="17"/>
      <c r="E634" s="17"/>
      <c r="F634" s="17"/>
      <c r="G634" s="17"/>
      <c r="H634" s="29"/>
      <c r="I634" s="29"/>
    </row>
    <row r="635" spans="1:9" ht="30" x14ac:dyDescent="0.25">
      <c r="A635" s="17" t="s">
        <v>710</v>
      </c>
      <c r="B635" s="27" t="s">
        <v>711</v>
      </c>
      <c r="C635" s="17"/>
      <c r="D635" s="17"/>
      <c r="E635" s="17"/>
      <c r="F635" s="17"/>
      <c r="G635" s="17"/>
      <c r="H635" s="29"/>
      <c r="I635" s="29"/>
    </row>
    <row r="636" spans="1:9" ht="27" customHeight="1" x14ac:dyDescent="0.25">
      <c r="A636" s="17" t="s">
        <v>712</v>
      </c>
      <c r="B636" s="27" t="s">
        <v>713</v>
      </c>
      <c r="C636" s="17"/>
      <c r="D636" s="17"/>
      <c r="E636" s="17"/>
      <c r="F636" s="17"/>
      <c r="G636" s="17"/>
      <c r="H636" s="29"/>
      <c r="I636" s="29"/>
    </row>
    <row r="637" spans="1:9" ht="30.6" customHeight="1" x14ac:dyDescent="0.25">
      <c r="A637" s="17" t="s">
        <v>714</v>
      </c>
      <c r="B637" s="27" t="s">
        <v>715</v>
      </c>
      <c r="C637" s="17"/>
      <c r="D637" s="17"/>
      <c r="E637" s="17"/>
      <c r="F637" s="17"/>
      <c r="G637" s="17"/>
      <c r="H637" s="29"/>
      <c r="I637" s="29"/>
    </row>
    <row r="638" spans="1:9" ht="60" x14ac:dyDescent="0.25">
      <c r="A638" s="17" t="s">
        <v>716</v>
      </c>
      <c r="B638" s="27" t="s">
        <v>717</v>
      </c>
      <c r="C638" s="17"/>
      <c r="D638" s="17"/>
      <c r="E638" s="17"/>
      <c r="F638" s="17"/>
      <c r="G638" s="17"/>
      <c r="H638" s="29"/>
      <c r="I638" s="29"/>
    </row>
    <row r="639" spans="1:9" ht="36.6" customHeight="1" x14ac:dyDescent="0.25">
      <c r="A639" s="17" t="s">
        <v>718</v>
      </c>
      <c r="B639" s="27" t="s">
        <v>719</v>
      </c>
      <c r="C639" s="17"/>
      <c r="D639" s="17"/>
      <c r="E639" s="17"/>
      <c r="F639" s="17"/>
      <c r="G639" s="17"/>
      <c r="H639" s="29"/>
      <c r="I639" s="29"/>
    </row>
    <row r="640" spans="1:9" ht="30" x14ac:dyDescent="0.25">
      <c r="A640" s="17" t="s">
        <v>720</v>
      </c>
      <c r="B640" s="27" t="s">
        <v>721</v>
      </c>
      <c r="C640" s="17"/>
      <c r="D640" s="17"/>
      <c r="E640" s="17"/>
      <c r="F640" s="17"/>
      <c r="G640" s="17"/>
      <c r="H640" s="29"/>
      <c r="I640" s="29"/>
    </row>
    <row r="641" spans="1:9" ht="30" x14ac:dyDescent="0.25">
      <c r="A641" s="17" t="s">
        <v>722</v>
      </c>
      <c r="B641" s="27" t="s">
        <v>723</v>
      </c>
      <c r="C641" s="17"/>
      <c r="D641" s="17"/>
      <c r="E641" s="17"/>
      <c r="F641" s="17"/>
      <c r="G641" s="17"/>
      <c r="H641" s="29"/>
      <c r="I641" s="29"/>
    </row>
    <row r="642" spans="1:9" ht="29.1" customHeight="1" x14ac:dyDescent="0.25">
      <c r="A642" s="17" t="s">
        <v>724</v>
      </c>
      <c r="B642" s="27" t="s">
        <v>725</v>
      </c>
      <c r="C642" s="17"/>
      <c r="D642" s="17"/>
      <c r="E642" s="17"/>
      <c r="F642" s="17"/>
      <c r="G642" s="17"/>
      <c r="H642" s="29"/>
      <c r="I642" s="29"/>
    </row>
    <row r="643" spans="1:9" ht="28.5" customHeight="1" x14ac:dyDescent="0.25">
      <c r="A643" s="17" t="s">
        <v>726</v>
      </c>
      <c r="B643" s="27" t="s">
        <v>727</v>
      </c>
      <c r="C643" s="17"/>
      <c r="D643" s="17"/>
      <c r="E643" s="17"/>
      <c r="F643" s="17"/>
      <c r="G643" s="17"/>
      <c r="H643" s="29"/>
      <c r="I643" s="29"/>
    </row>
    <row r="644" spans="1:9" ht="25.5" customHeight="1" x14ac:dyDescent="0.25">
      <c r="A644" s="17" t="s">
        <v>728</v>
      </c>
      <c r="B644" s="27" t="s">
        <v>729</v>
      </c>
      <c r="C644" s="17"/>
      <c r="D644" s="17"/>
      <c r="E644" s="17"/>
      <c r="F644" s="17"/>
      <c r="G644" s="17"/>
      <c r="H644" s="29"/>
      <c r="I644" s="29"/>
    </row>
    <row r="645" spans="1:9" ht="30" customHeight="1" x14ac:dyDescent="0.25">
      <c r="A645" s="17" t="s">
        <v>730</v>
      </c>
      <c r="B645" s="27" t="s">
        <v>731</v>
      </c>
      <c r="C645" s="17"/>
      <c r="D645" s="17"/>
      <c r="E645" s="17"/>
      <c r="F645" s="17"/>
      <c r="G645" s="17"/>
      <c r="H645" s="29"/>
      <c r="I645" s="29"/>
    </row>
    <row r="646" spans="1:9" ht="26.45" customHeight="1" x14ac:dyDescent="0.25">
      <c r="A646" s="17" t="s">
        <v>732</v>
      </c>
      <c r="B646" s="27" t="s">
        <v>733</v>
      </c>
      <c r="C646" s="17"/>
      <c r="D646" s="17"/>
      <c r="E646" s="17"/>
      <c r="F646" s="17"/>
      <c r="G646" s="17"/>
      <c r="H646" s="29"/>
      <c r="I646" s="29"/>
    </row>
    <row r="647" spans="1:9" ht="36.950000000000003" customHeight="1" x14ac:dyDescent="0.25">
      <c r="A647" s="17" t="s">
        <v>734</v>
      </c>
      <c r="B647" s="27" t="s">
        <v>735</v>
      </c>
      <c r="C647" s="17"/>
      <c r="D647" s="17"/>
      <c r="E647" s="17"/>
      <c r="F647" s="17"/>
      <c r="G647" s="17"/>
      <c r="H647" s="29"/>
      <c r="I647" s="29"/>
    </row>
    <row r="648" spans="1:9" ht="30" x14ac:dyDescent="0.25">
      <c r="A648" s="17" t="s">
        <v>736</v>
      </c>
      <c r="B648" s="27" t="s">
        <v>737</v>
      </c>
      <c r="C648" s="17"/>
      <c r="D648" s="17"/>
      <c r="E648" s="17"/>
      <c r="F648" s="17"/>
      <c r="G648" s="17"/>
      <c r="H648" s="29"/>
      <c r="I648" s="29"/>
    </row>
    <row r="649" spans="1:9" ht="30.95" customHeight="1" x14ac:dyDescent="0.25">
      <c r="A649" s="17" t="s">
        <v>738</v>
      </c>
      <c r="B649" s="27" t="s">
        <v>739</v>
      </c>
      <c r="C649" s="17"/>
      <c r="D649" s="17"/>
      <c r="E649" s="17"/>
      <c r="F649" s="17"/>
      <c r="G649" s="17"/>
      <c r="H649" s="29"/>
      <c r="I649" s="29"/>
    </row>
    <row r="650" spans="1:9" x14ac:dyDescent="0.25">
      <c r="E650" s="16" t="s">
        <v>58</v>
      </c>
      <c r="F650" s="16" t="str">
        <f>IF((COUNT(C633:C649)&lt;&gt;COUNT(F633:F649)),"", ROUND(SUM(F633:F649),2))</f>
        <v/>
      </c>
      <c r="G650" s="15" t="str">
        <f>IF((COUNT(C633:C649)&lt;&gt;COUNT(F633:F649)),"Neužpildytos visų objektų kainos", "")</f>
        <v>Neužpildytos visų objektų kainos</v>
      </c>
    </row>
    <row r="651" spans="1:9" ht="45" x14ac:dyDescent="0.25">
      <c r="C651" s="25" t="s">
        <v>59</v>
      </c>
      <c r="D651" s="19"/>
      <c r="E651" s="16" t="s">
        <v>60</v>
      </c>
      <c r="F651" s="16" t="str">
        <f>IF(OR(F650="",D651=""),"", ROUND(PRODUCT(D651,F650)/100,2))</f>
        <v/>
      </c>
      <c r="G651" s="15" t="str">
        <f>IF(D651="", "Nurodykite taikomą PVM dydį", "")</f>
        <v>Nurodykite taikomą PVM dydį</v>
      </c>
    </row>
    <row r="652" spans="1:9" x14ac:dyDescent="0.25">
      <c r="E652" s="16" t="s">
        <v>61</v>
      </c>
      <c r="F652" s="16">
        <f>IF(ISBLANK(F651), "", ROUND(SUM(F650:F651),2))</f>
        <v>0</v>
      </c>
    </row>
    <row r="656" spans="1:9" x14ac:dyDescent="0.25">
      <c r="A656" s="13" t="s">
        <v>740</v>
      </c>
      <c r="B656" s="13" t="s">
        <v>741</v>
      </c>
    </row>
    <row r="658" spans="1:9" x14ac:dyDescent="0.25">
      <c r="A658" s="13" t="s">
        <v>28</v>
      </c>
    </row>
    <row r="659" spans="1:9" s="12" customFormat="1" ht="45" x14ac:dyDescent="0.25">
      <c r="A659" s="25" t="s">
        <v>29</v>
      </c>
      <c r="B659" s="25" t="s">
        <v>30</v>
      </c>
      <c r="C659" s="25" t="s">
        <v>31</v>
      </c>
      <c r="D659" s="25" t="s">
        <v>32</v>
      </c>
      <c r="E659" s="25" t="s">
        <v>33</v>
      </c>
      <c r="F659" s="25" t="s">
        <v>34</v>
      </c>
      <c r="G659" s="25" t="s">
        <v>35</v>
      </c>
      <c r="H659" s="25" t="s">
        <v>36</v>
      </c>
      <c r="I659" s="25" t="s">
        <v>37</v>
      </c>
    </row>
    <row r="660" spans="1:9" x14ac:dyDescent="0.25">
      <c r="A660" s="16" t="s">
        <v>742</v>
      </c>
      <c r="B660" s="25" t="s">
        <v>743</v>
      </c>
      <c r="C660" s="17"/>
      <c r="D660" s="17"/>
      <c r="E660" s="17"/>
      <c r="F660" s="17"/>
      <c r="G660" s="17"/>
      <c r="H660" s="17"/>
      <c r="I660" s="17"/>
    </row>
    <row r="661" spans="1:9" ht="38.450000000000003" customHeight="1" x14ac:dyDescent="0.25">
      <c r="A661" s="17" t="s">
        <v>744</v>
      </c>
      <c r="B661" s="27" t="s">
        <v>743</v>
      </c>
      <c r="C661" s="33">
        <v>90</v>
      </c>
      <c r="D661" s="33" t="s">
        <v>67</v>
      </c>
      <c r="E661" s="34"/>
      <c r="F661" s="33" t="str">
        <f>IF(ISBLANK(E661),"", PRODUCT(C661,E661))</f>
        <v/>
      </c>
      <c r="G661" s="35"/>
      <c r="H661" s="17"/>
      <c r="I661" s="17"/>
    </row>
    <row r="662" spans="1:9" x14ac:dyDescent="0.25">
      <c r="A662" s="17" t="s">
        <v>745</v>
      </c>
      <c r="B662" s="27" t="s">
        <v>746</v>
      </c>
      <c r="C662" s="17"/>
      <c r="D662" s="17"/>
      <c r="E662" s="17"/>
      <c r="F662" s="17"/>
      <c r="G662" s="17"/>
      <c r="H662" s="29"/>
      <c r="I662" s="29"/>
    </row>
    <row r="663" spans="1:9" ht="30" x14ac:dyDescent="0.25">
      <c r="A663" s="17" t="s">
        <v>747</v>
      </c>
      <c r="B663" s="27" t="s">
        <v>748</v>
      </c>
      <c r="C663" s="17"/>
      <c r="D663" s="17"/>
      <c r="E663" s="17"/>
      <c r="F663" s="17"/>
      <c r="G663" s="17"/>
      <c r="H663" s="29"/>
      <c r="I663" s="29"/>
    </row>
    <row r="664" spans="1:9" ht="33.950000000000003" customHeight="1" x14ac:dyDescent="0.25">
      <c r="A664" s="17" t="s">
        <v>749</v>
      </c>
      <c r="B664" s="27" t="s">
        <v>750</v>
      </c>
      <c r="C664" s="17"/>
      <c r="D664" s="17"/>
      <c r="E664" s="17"/>
      <c r="F664" s="17"/>
      <c r="G664" s="17"/>
      <c r="H664" s="29"/>
      <c r="I664" s="29"/>
    </row>
    <row r="665" spans="1:9" ht="30" x14ac:dyDescent="0.25">
      <c r="A665" s="17" t="s">
        <v>751</v>
      </c>
      <c r="B665" s="27" t="s">
        <v>752</v>
      </c>
      <c r="C665" s="17"/>
      <c r="D665" s="17"/>
      <c r="E665" s="17"/>
      <c r="F665" s="17"/>
      <c r="G665" s="17"/>
      <c r="H665" s="29"/>
      <c r="I665" s="29"/>
    </row>
    <row r="666" spans="1:9" ht="27.6" customHeight="1" x14ac:dyDescent="0.25">
      <c r="A666" s="17" t="s">
        <v>753</v>
      </c>
      <c r="B666" s="27" t="s">
        <v>754</v>
      </c>
      <c r="C666" s="17"/>
      <c r="D666" s="17"/>
      <c r="E666" s="17"/>
      <c r="F666" s="17"/>
      <c r="G666" s="17"/>
      <c r="H666" s="29"/>
      <c r="I666" s="29"/>
    </row>
    <row r="667" spans="1:9" ht="32.1" customHeight="1" x14ac:dyDescent="0.25">
      <c r="A667" s="17" t="s">
        <v>755</v>
      </c>
      <c r="B667" s="27" t="s">
        <v>756</v>
      </c>
      <c r="C667" s="17"/>
      <c r="D667" s="17"/>
      <c r="E667" s="17"/>
      <c r="F667" s="17"/>
      <c r="G667" s="17"/>
      <c r="H667" s="29"/>
      <c r="I667" s="29"/>
    </row>
    <row r="668" spans="1:9" ht="45" x14ac:dyDescent="0.25">
      <c r="A668" s="17" t="s">
        <v>757</v>
      </c>
      <c r="B668" s="27" t="s">
        <v>758</v>
      </c>
      <c r="C668" s="17"/>
      <c r="D668" s="17"/>
      <c r="E668" s="17"/>
      <c r="F668" s="17"/>
      <c r="G668" s="17"/>
      <c r="H668" s="29"/>
      <c r="I668" s="29"/>
    </row>
    <row r="669" spans="1:9" x14ac:dyDescent="0.25">
      <c r="E669" s="16" t="s">
        <v>58</v>
      </c>
      <c r="F669" s="16" t="str">
        <f>IF((COUNT(C661:C668)&lt;&gt;COUNT(F661:F668)),"", ROUND(SUM(F661:F668),2))</f>
        <v/>
      </c>
      <c r="G669" s="15" t="str">
        <f>IF((COUNT(C661:C668)&lt;&gt;COUNT(F661:F668)),"Neužpildytos visų objektų kainos", "")</f>
        <v>Neužpildytos visų objektų kainos</v>
      </c>
    </row>
    <row r="670" spans="1:9" ht="45" x14ac:dyDescent="0.25">
      <c r="C670" s="25" t="s">
        <v>59</v>
      </c>
      <c r="D670" s="19"/>
      <c r="E670" s="16" t="s">
        <v>60</v>
      </c>
      <c r="F670" s="16" t="str">
        <f>IF(OR(F669="",D670=""),"", ROUND(PRODUCT(D670,F669)/100,2))</f>
        <v/>
      </c>
      <c r="G670" s="15" t="str">
        <f>IF(D670="", "Nurodykite taikomą PVM dydį", "")</f>
        <v>Nurodykite taikomą PVM dydį</v>
      </c>
    </row>
    <row r="671" spans="1:9" x14ac:dyDescent="0.25">
      <c r="E671" s="16" t="s">
        <v>61</v>
      </c>
      <c r="F671" s="16">
        <f>IF(ISBLANK(F670), "", ROUND(SUM(F669:F670),2))</f>
        <v>0</v>
      </c>
    </row>
    <row r="675" spans="1:9" x14ac:dyDescent="0.25">
      <c r="A675" s="13" t="s">
        <v>759</v>
      </c>
      <c r="B675" s="13" t="s">
        <v>760</v>
      </c>
    </row>
    <row r="677" spans="1:9" x14ac:dyDescent="0.25">
      <c r="A677" s="13" t="s">
        <v>28</v>
      </c>
    </row>
    <row r="678" spans="1:9" s="10" customFormat="1" ht="45" x14ac:dyDescent="0.25">
      <c r="A678" s="26" t="s">
        <v>29</v>
      </c>
      <c r="B678" s="26" t="s">
        <v>30</v>
      </c>
      <c r="C678" s="26" t="s">
        <v>31</v>
      </c>
      <c r="D678" s="26" t="s">
        <v>32</v>
      </c>
      <c r="E678" s="26" t="s">
        <v>33</v>
      </c>
      <c r="F678" s="26" t="s">
        <v>34</v>
      </c>
      <c r="G678" s="26" t="s">
        <v>35</v>
      </c>
      <c r="H678" s="26" t="s">
        <v>36</v>
      </c>
      <c r="I678" s="26" t="s">
        <v>37</v>
      </c>
    </row>
    <row r="679" spans="1:9" x14ac:dyDescent="0.25">
      <c r="A679" s="16" t="s">
        <v>761</v>
      </c>
      <c r="B679" s="25" t="s">
        <v>762</v>
      </c>
      <c r="C679" s="17"/>
      <c r="D679" s="17"/>
      <c r="E679" s="17"/>
      <c r="F679" s="17"/>
      <c r="G679" s="17"/>
      <c r="H679" s="17"/>
      <c r="I679" s="17"/>
    </row>
    <row r="680" spans="1:9" ht="43.5" customHeight="1" x14ac:dyDescent="0.25">
      <c r="A680" s="17" t="s">
        <v>763</v>
      </c>
      <c r="B680" s="27" t="s">
        <v>762</v>
      </c>
      <c r="C680" s="33">
        <v>150</v>
      </c>
      <c r="D680" s="33" t="s">
        <v>67</v>
      </c>
      <c r="E680" s="34"/>
      <c r="F680" s="33" t="str">
        <f>IF(ISBLANK(E680),"", PRODUCT(C680,E680))</f>
        <v/>
      </c>
      <c r="G680" s="35"/>
      <c r="H680" s="17"/>
      <c r="I680" s="17"/>
    </row>
    <row r="681" spans="1:9" ht="27.95" customHeight="1" x14ac:dyDescent="0.25">
      <c r="A681" s="17" t="s">
        <v>764</v>
      </c>
      <c r="B681" s="27" t="s">
        <v>765</v>
      </c>
      <c r="C681" s="17"/>
      <c r="D681" s="17"/>
      <c r="E681" s="17"/>
      <c r="F681" s="17"/>
      <c r="G681" s="17"/>
      <c r="H681" s="29"/>
      <c r="I681" s="29"/>
    </row>
    <row r="682" spans="1:9" ht="29.1" customHeight="1" x14ac:dyDescent="0.25">
      <c r="A682" s="17" t="s">
        <v>766</v>
      </c>
      <c r="B682" s="27" t="s">
        <v>767</v>
      </c>
      <c r="C682" s="17"/>
      <c r="D682" s="17"/>
      <c r="E682" s="17"/>
      <c r="F682" s="17"/>
      <c r="G682" s="17"/>
      <c r="H682" s="29"/>
      <c r="I682" s="29"/>
    </row>
    <row r="683" spans="1:9" ht="35.1" customHeight="1" x14ac:dyDescent="0.25">
      <c r="A683" s="17" t="s">
        <v>768</v>
      </c>
      <c r="B683" s="27" t="s">
        <v>769</v>
      </c>
      <c r="C683" s="17"/>
      <c r="D683" s="17"/>
      <c r="E683" s="17"/>
      <c r="F683" s="17"/>
      <c r="G683" s="17"/>
      <c r="H683" s="29"/>
      <c r="I683" s="29"/>
    </row>
    <row r="684" spans="1:9" ht="29.45" customHeight="1" x14ac:dyDescent="0.25">
      <c r="A684" s="17" t="s">
        <v>770</v>
      </c>
      <c r="B684" s="27" t="s">
        <v>771</v>
      </c>
      <c r="C684" s="17"/>
      <c r="D684" s="17"/>
      <c r="E684" s="17"/>
      <c r="F684" s="17"/>
      <c r="G684" s="17"/>
      <c r="H684" s="29"/>
      <c r="I684" s="29"/>
    </row>
    <row r="685" spans="1:9" ht="30" x14ac:dyDescent="0.25">
      <c r="A685" s="17" t="s">
        <v>772</v>
      </c>
      <c r="B685" s="27" t="s">
        <v>773</v>
      </c>
      <c r="C685" s="17"/>
      <c r="D685" s="17"/>
      <c r="E685" s="17"/>
      <c r="F685" s="17"/>
      <c r="G685" s="17"/>
      <c r="H685" s="29"/>
      <c r="I685" s="29"/>
    </row>
    <row r="686" spans="1:9" ht="30" x14ac:dyDescent="0.25">
      <c r="A686" s="17" t="s">
        <v>774</v>
      </c>
      <c r="B686" s="27" t="s">
        <v>775</v>
      </c>
      <c r="C686" s="17"/>
      <c r="D686" s="17"/>
      <c r="E686" s="17"/>
      <c r="F686" s="17"/>
      <c r="G686" s="17"/>
      <c r="H686" s="29"/>
      <c r="I686" s="29"/>
    </row>
    <row r="687" spans="1:9" ht="25.5" customHeight="1" x14ac:dyDescent="0.25">
      <c r="A687" s="17" t="s">
        <v>776</v>
      </c>
      <c r="B687" s="27" t="s">
        <v>777</v>
      </c>
      <c r="C687" s="17"/>
      <c r="D687" s="17"/>
      <c r="E687" s="17"/>
      <c r="F687" s="17"/>
      <c r="G687" s="17"/>
      <c r="H687" s="29"/>
      <c r="I687" s="29"/>
    </row>
    <row r="688" spans="1:9" ht="27.6" customHeight="1" x14ac:dyDescent="0.25">
      <c r="A688" s="17" t="s">
        <v>778</v>
      </c>
      <c r="B688" s="27" t="s">
        <v>779</v>
      </c>
      <c r="C688" s="17"/>
      <c r="D688" s="17"/>
      <c r="E688" s="17"/>
      <c r="F688" s="17"/>
      <c r="G688" s="17"/>
      <c r="H688" s="29"/>
      <c r="I688" s="29"/>
    </row>
    <row r="689" spans="1:9" ht="30" customHeight="1" x14ac:dyDescent="0.25">
      <c r="A689" s="17" t="s">
        <v>780</v>
      </c>
      <c r="B689" s="27" t="s">
        <v>781</v>
      </c>
      <c r="C689" s="17"/>
      <c r="D689" s="17"/>
      <c r="E689" s="17"/>
      <c r="F689" s="17"/>
      <c r="G689" s="17"/>
      <c r="H689" s="29"/>
      <c r="I689" s="29"/>
    </row>
    <row r="690" spans="1:9" x14ac:dyDescent="0.25">
      <c r="E690" s="16" t="s">
        <v>58</v>
      </c>
      <c r="F690" s="16" t="str">
        <f>IF((COUNT(C680:C689)&lt;&gt;COUNT(F680:F689)),"", ROUND(SUM(F680:F689),2))</f>
        <v/>
      </c>
      <c r="G690" s="15" t="str">
        <f>IF((COUNT(C680:C689)&lt;&gt;COUNT(F680:F689)),"Neužpildytos visų objektų kainos", "")</f>
        <v>Neužpildytos visų objektų kainos</v>
      </c>
    </row>
    <row r="691" spans="1:9" ht="45" x14ac:dyDescent="0.25">
      <c r="C691" s="25" t="s">
        <v>59</v>
      </c>
      <c r="D691" s="19"/>
      <c r="E691" s="16" t="s">
        <v>60</v>
      </c>
      <c r="F691" s="16" t="str">
        <f>IF(OR(F690="",D691=""),"", ROUND(PRODUCT(D691,F690)/100,2))</f>
        <v/>
      </c>
      <c r="G691" s="15" t="str">
        <f>IF(D691="", "Nurodykite taikomą PVM dydį", "")</f>
        <v>Nurodykite taikomą PVM dydį</v>
      </c>
    </row>
    <row r="692" spans="1:9" x14ac:dyDescent="0.25">
      <c r="E692" s="16" t="s">
        <v>61</v>
      </c>
      <c r="F692" s="16">
        <f>IF(ISBLANK(F691), "", ROUND(SUM(F690:F691),2))</f>
        <v>0</v>
      </c>
    </row>
    <row r="696" spans="1:9" x14ac:dyDescent="0.25">
      <c r="A696" s="13" t="s">
        <v>782</v>
      </c>
      <c r="B696" s="13" t="s">
        <v>783</v>
      </c>
    </row>
    <row r="698" spans="1:9" x14ac:dyDescent="0.25">
      <c r="A698" s="13" t="s">
        <v>28</v>
      </c>
    </row>
    <row r="699" spans="1:9" s="10" customFormat="1" ht="45" x14ac:dyDescent="0.25">
      <c r="A699" s="26" t="s">
        <v>29</v>
      </c>
      <c r="B699" s="26" t="s">
        <v>30</v>
      </c>
      <c r="C699" s="26" t="s">
        <v>31</v>
      </c>
      <c r="D699" s="26" t="s">
        <v>32</v>
      </c>
      <c r="E699" s="26" t="s">
        <v>33</v>
      </c>
      <c r="F699" s="26" t="s">
        <v>34</v>
      </c>
      <c r="G699" s="26" t="s">
        <v>35</v>
      </c>
      <c r="H699" s="26" t="s">
        <v>36</v>
      </c>
      <c r="I699" s="26" t="s">
        <v>37</v>
      </c>
    </row>
    <row r="700" spans="1:9" x14ac:dyDescent="0.25">
      <c r="A700" s="16" t="s">
        <v>784</v>
      </c>
      <c r="B700" s="25" t="s">
        <v>785</v>
      </c>
      <c r="C700" s="17"/>
      <c r="D700" s="17"/>
      <c r="E700" s="17"/>
      <c r="F700" s="17"/>
      <c r="G700" s="17"/>
      <c r="H700" s="17"/>
      <c r="I700" s="17"/>
    </row>
    <row r="701" spans="1:9" ht="47.45" customHeight="1" x14ac:dyDescent="0.25">
      <c r="A701" s="17" t="s">
        <v>786</v>
      </c>
      <c r="B701" s="27" t="s">
        <v>785</v>
      </c>
      <c r="C701" s="33">
        <v>15</v>
      </c>
      <c r="D701" s="33" t="s">
        <v>67</v>
      </c>
      <c r="E701" s="34"/>
      <c r="F701" s="33" t="str">
        <f>IF(ISBLANK(E701),"", PRODUCT(C701,E701))</f>
        <v/>
      </c>
      <c r="G701" s="35"/>
      <c r="H701" s="17"/>
      <c r="I701" s="17"/>
    </row>
    <row r="702" spans="1:9" ht="29.1" customHeight="1" x14ac:dyDescent="0.25">
      <c r="A702" s="17" t="s">
        <v>787</v>
      </c>
      <c r="B702" s="27" t="s">
        <v>788</v>
      </c>
      <c r="C702" s="17"/>
      <c r="D702" s="17"/>
      <c r="E702" s="17"/>
      <c r="F702" s="17"/>
      <c r="G702" s="17"/>
      <c r="H702" s="29"/>
      <c r="I702" s="29"/>
    </row>
    <row r="703" spans="1:9" ht="27.6" customHeight="1" x14ac:dyDescent="0.25">
      <c r="A703" s="17" t="s">
        <v>789</v>
      </c>
      <c r="B703" s="27" t="s">
        <v>790</v>
      </c>
      <c r="C703" s="17"/>
      <c r="D703" s="17"/>
      <c r="E703" s="17"/>
      <c r="F703" s="17"/>
      <c r="G703" s="17"/>
      <c r="H703" s="29"/>
      <c r="I703" s="29"/>
    </row>
    <row r="704" spans="1:9" ht="28.5" customHeight="1" x14ac:dyDescent="0.25">
      <c r="A704" s="17" t="s">
        <v>791</v>
      </c>
      <c r="B704" s="27" t="s">
        <v>792</v>
      </c>
      <c r="C704" s="17"/>
      <c r="D704" s="17"/>
      <c r="E704" s="17"/>
      <c r="F704" s="17"/>
      <c r="G704" s="17"/>
      <c r="H704" s="29"/>
      <c r="I704" s="29"/>
    </row>
    <row r="705" spans="1:9" ht="27.95" customHeight="1" x14ac:dyDescent="0.25">
      <c r="A705" s="17" t="s">
        <v>793</v>
      </c>
      <c r="B705" s="27" t="s">
        <v>794</v>
      </c>
      <c r="C705" s="17"/>
      <c r="D705" s="17"/>
      <c r="E705" s="17"/>
      <c r="F705" s="17"/>
      <c r="G705" s="17"/>
      <c r="H705" s="29"/>
      <c r="I705" s="29"/>
    </row>
    <row r="706" spans="1:9" ht="27.95" customHeight="1" x14ac:dyDescent="0.25">
      <c r="A706" s="17" t="s">
        <v>795</v>
      </c>
      <c r="B706" s="27" t="s">
        <v>796</v>
      </c>
      <c r="C706" s="17"/>
      <c r="D706" s="17"/>
      <c r="E706" s="17"/>
      <c r="F706" s="17"/>
      <c r="G706" s="17"/>
      <c r="H706" s="29"/>
      <c r="I706" s="29"/>
    </row>
    <row r="707" spans="1:9" ht="25.5" customHeight="1" x14ac:dyDescent="0.25">
      <c r="A707" s="17" t="s">
        <v>797</v>
      </c>
      <c r="B707" s="27" t="s">
        <v>798</v>
      </c>
      <c r="C707" s="17"/>
      <c r="D707" s="17"/>
      <c r="E707" s="17"/>
      <c r="F707" s="17"/>
      <c r="G707" s="17"/>
      <c r="H707" s="29"/>
      <c r="I707" s="29"/>
    </row>
    <row r="708" spans="1:9" ht="33.950000000000003" customHeight="1" x14ac:dyDescent="0.25">
      <c r="A708" s="17" t="s">
        <v>799</v>
      </c>
      <c r="B708" s="27" t="s">
        <v>800</v>
      </c>
      <c r="C708" s="17"/>
      <c r="D708" s="17"/>
      <c r="E708" s="17"/>
      <c r="F708" s="17"/>
      <c r="G708" s="17"/>
      <c r="H708" s="29"/>
      <c r="I708" s="29"/>
    </row>
    <row r="709" spans="1:9" ht="30" x14ac:dyDescent="0.25">
      <c r="A709" s="17" t="s">
        <v>801</v>
      </c>
      <c r="B709" s="27" t="s">
        <v>802</v>
      </c>
      <c r="C709" s="17"/>
      <c r="D709" s="17"/>
      <c r="E709" s="17"/>
      <c r="F709" s="17"/>
      <c r="G709" s="17"/>
      <c r="H709" s="29"/>
      <c r="I709" s="29"/>
    </row>
    <row r="710" spans="1:9" ht="30" x14ac:dyDescent="0.25">
      <c r="A710" s="17" t="s">
        <v>803</v>
      </c>
      <c r="B710" s="27" t="s">
        <v>804</v>
      </c>
      <c r="C710" s="17"/>
      <c r="D710" s="17"/>
      <c r="E710" s="17"/>
      <c r="F710" s="17"/>
      <c r="G710" s="17"/>
      <c r="H710" s="29"/>
      <c r="I710" s="29"/>
    </row>
    <row r="711" spans="1:9" x14ac:dyDescent="0.25">
      <c r="E711" s="16" t="s">
        <v>58</v>
      </c>
      <c r="F711" s="16" t="str">
        <f>IF((COUNT(C701:C710)&lt;&gt;COUNT(F701:F710)),"", ROUND(SUM(F701:F710),2))</f>
        <v/>
      </c>
      <c r="G711" s="15" t="str">
        <f>IF((COUNT(C701:C710)&lt;&gt;COUNT(F701:F710)),"Neužpildytos visų objektų kainos", "")</f>
        <v>Neužpildytos visų objektų kainos</v>
      </c>
    </row>
    <row r="712" spans="1:9" ht="45" x14ac:dyDescent="0.25">
      <c r="C712" s="25" t="s">
        <v>59</v>
      </c>
      <c r="D712" s="19"/>
      <c r="E712" s="16" t="s">
        <v>60</v>
      </c>
      <c r="F712" s="16" t="str">
        <f>IF(OR(F711="",D712=""),"", ROUND(PRODUCT(D712,F711)/100,2))</f>
        <v/>
      </c>
      <c r="G712" s="15" t="str">
        <f>IF(D712="", "Nurodykite taikomą PVM dydį", "")</f>
        <v>Nurodykite taikomą PVM dydį</v>
      </c>
    </row>
    <row r="713" spans="1:9" x14ac:dyDescent="0.25">
      <c r="E713" s="16" t="s">
        <v>61</v>
      </c>
      <c r="F713" s="16">
        <f>IF(ISBLANK(F712), "", ROUND(SUM(F711:F712),2))</f>
        <v>0</v>
      </c>
    </row>
    <row r="717" spans="1:9" x14ac:dyDescent="0.25">
      <c r="A717" s="13" t="s">
        <v>805</v>
      </c>
      <c r="B717" s="13" t="s">
        <v>806</v>
      </c>
    </row>
    <row r="719" spans="1:9" x14ac:dyDescent="0.25">
      <c r="A719" s="13" t="s">
        <v>28</v>
      </c>
    </row>
    <row r="720" spans="1:9" s="10" customFormat="1" ht="45" x14ac:dyDescent="0.25">
      <c r="A720" s="26" t="s">
        <v>29</v>
      </c>
      <c r="B720" s="26" t="s">
        <v>30</v>
      </c>
      <c r="C720" s="26" t="s">
        <v>31</v>
      </c>
      <c r="D720" s="26" t="s">
        <v>32</v>
      </c>
      <c r="E720" s="26" t="s">
        <v>33</v>
      </c>
      <c r="F720" s="26" t="s">
        <v>34</v>
      </c>
      <c r="G720" s="26" t="s">
        <v>35</v>
      </c>
      <c r="H720" s="26" t="s">
        <v>36</v>
      </c>
      <c r="I720" s="26" t="s">
        <v>37</v>
      </c>
    </row>
    <row r="721" spans="1:9" x14ac:dyDescent="0.25">
      <c r="A721" s="16" t="s">
        <v>807</v>
      </c>
      <c r="B721" s="25" t="s">
        <v>808</v>
      </c>
      <c r="C721" s="17"/>
      <c r="D721" s="17"/>
      <c r="E721" s="17"/>
      <c r="F721" s="17"/>
      <c r="G721" s="17"/>
      <c r="H721" s="17"/>
      <c r="I721" s="17"/>
    </row>
    <row r="722" spans="1:9" ht="43.5" customHeight="1" x14ac:dyDescent="0.25">
      <c r="A722" s="17" t="s">
        <v>809</v>
      </c>
      <c r="B722" s="27" t="s">
        <v>808</v>
      </c>
      <c r="C722" s="17">
        <v>60</v>
      </c>
      <c r="D722" s="17" t="s">
        <v>67</v>
      </c>
      <c r="E722" s="18"/>
      <c r="F722" s="17" t="str">
        <f>IF(ISBLANK(E722),"", PRODUCT(C722,E722))</f>
        <v/>
      </c>
      <c r="G722" s="29"/>
      <c r="H722" s="17"/>
      <c r="I722" s="17"/>
    </row>
    <row r="723" spans="1:9" ht="30.95" customHeight="1" x14ac:dyDescent="0.25">
      <c r="A723" s="17" t="s">
        <v>810</v>
      </c>
      <c r="B723" s="27" t="s">
        <v>811</v>
      </c>
      <c r="C723" s="17"/>
      <c r="D723" s="17"/>
      <c r="E723" s="17"/>
      <c r="F723" s="17"/>
      <c r="G723" s="17"/>
      <c r="H723" s="29"/>
      <c r="I723" s="29"/>
    </row>
    <row r="724" spans="1:9" ht="32.450000000000003" customHeight="1" x14ac:dyDescent="0.25">
      <c r="A724" s="17" t="s">
        <v>812</v>
      </c>
      <c r="B724" s="27" t="s">
        <v>813</v>
      </c>
      <c r="C724" s="17"/>
      <c r="D724" s="17"/>
      <c r="E724" s="17"/>
      <c r="F724" s="17"/>
      <c r="G724" s="17"/>
      <c r="H724" s="29"/>
      <c r="I724" s="29"/>
    </row>
    <row r="725" spans="1:9" ht="27.6" customHeight="1" x14ac:dyDescent="0.25">
      <c r="A725" s="17" t="s">
        <v>814</v>
      </c>
      <c r="B725" s="27" t="s">
        <v>815</v>
      </c>
      <c r="C725" s="17"/>
      <c r="D725" s="17"/>
      <c r="E725" s="17"/>
      <c r="F725" s="17"/>
      <c r="G725" s="17"/>
      <c r="H725" s="29"/>
      <c r="I725" s="29"/>
    </row>
    <row r="726" spans="1:9" ht="35.1" customHeight="1" x14ac:dyDescent="0.25">
      <c r="A726" s="17" t="s">
        <v>816</v>
      </c>
      <c r="B726" s="27" t="s">
        <v>817</v>
      </c>
      <c r="C726" s="17"/>
      <c r="D726" s="17"/>
      <c r="E726" s="17"/>
      <c r="F726" s="17"/>
      <c r="G726" s="17"/>
      <c r="H726" s="29"/>
      <c r="I726" s="29"/>
    </row>
    <row r="727" spans="1:9" ht="50.1" customHeight="1" x14ac:dyDescent="0.25">
      <c r="A727" s="17" t="s">
        <v>818</v>
      </c>
      <c r="B727" s="27" t="s">
        <v>819</v>
      </c>
      <c r="C727" s="17"/>
      <c r="D727" s="17"/>
      <c r="E727" s="17"/>
      <c r="F727" s="17"/>
      <c r="G727" s="17"/>
      <c r="H727" s="29"/>
      <c r="I727" s="29"/>
    </row>
    <row r="728" spans="1:9" ht="35.450000000000003" customHeight="1" x14ac:dyDescent="0.25">
      <c r="A728" s="17" t="s">
        <v>820</v>
      </c>
      <c r="B728" s="27" t="s">
        <v>821</v>
      </c>
      <c r="C728" s="17"/>
      <c r="D728" s="17"/>
      <c r="E728" s="17"/>
      <c r="F728" s="17"/>
      <c r="G728" s="17"/>
      <c r="H728" s="29"/>
      <c r="I728" s="29"/>
    </row>
    <row r="729" spans="1:9" ht="33.6" customHeight="1" x14ac:dyDescent="0.25">
      <c r="A729" s="17" t="s">
        <v>822</v>
      </c>
      <c r="B729" s="27" t="s">
        <v>823</v>
      </c>
      <c r="C729" s="17"/>
      <c r="D729" s="17"/>
      <c r="E729" s="17"/>
      <c r="F729" s="17"/>
      <c r="G729" s="17"/>
      <c r="H729" s="29"/>
      <c r="I729" s="29"/>
    </row>
    <row r="730" spans="1:9" ht="33" customHeight="1" x14ac:dyDescent="0.25">
      <c r="A730" s="17" t="s">
        <v>824</v>
      </c>
      <c r="B730" s="27" t="s">
        <v>825</v>
      </c>
      <c r="C730" s="17"/>
      <c r="D730" s="17"/>
      <c r="E730" s="17"/>
      <c r="F730" s="17"/>
      <c r="G730" s="17"/>
      <c r="H730" s="29"/>
      <c r="I730" s="29"/>
    </row>
    <row r="731" spans="1:9" ht="40.5" customHeight="1" x14ac:dyDescent="0.25">
      <c r="A731" s="17" t="s">
        <v>826</v>
      </c>
      <c r="B731" s="27" t="s">
        <v>827</v>
      </c>
      <c r="C731" s="17"/>
      <c r="D731" s="17"/>
      <c r="E731" s="17"/>
      <c r="F731" s="17"/>
      <c r="G731" s="17"/>
      <c r="H731" s="29"/>
      <c r="I731" s="29"/>
    </row>
    <row r="732" spans="1:9" x14ac:dyDescent="0.25">
      <c r="E732" s="16" t="s">
        <v>58</v>
      </c>
      <c r="F732" s="16" t="str">
        <f>IF((COUNT(C722:C731)&lt;&gt;COUNT(F722:F731)),"", ROUND(SUM(F722:F731),2))</f>
        <v/>
      </c>
      <c r="G732" s="15" t="str">
        <f>IF((COUNT(C722:C731)&lt;&gt;COUNT(F722:F731)),"Neužpildytos visų objektų kainos", "")</f>
        <v>Neužpildytos visų objektų kainos</v>
      </c>
    </row>
    <row r="733" spans="1:9" ht="45" x14ac:dyDescent="0.25">
      <c r="C733" s="25" t="s">
        <v>59</v>
      </c>
      <c r="D733" s="19"/>
      <c r="E733" s="16" t="s">
        <v>60</v>
      </c>
      <c r="F733" s="16" t="str">
        <f>IF(OR(F732="",D733=""),"", ROUND(PRODUCT(D733,F732)/100,2))</f>
        <v/>
      </c>
      <c r="G733" s="15" t="str">
        <f>IF(D733="", "Nurodykite taikomą PVM dydį", "")</f>
        <v>Nurodykite taikomą PVM dydį</v>
      </c>
    </row>
    <row r="734" spans="1:9" x14ac:dyDescent="0.25">
      <c r="E734" s="16" t="s">
        <v>61</v>
      </c>
      <c r="F734" s="16">
        <f>IF(ISBLANK(F733), "", ROUND(SUM(F732:F733),2))</f>
        <v>0</v>
      </c>
    </row>
    <row r="738" spans="1:9" x14ac:dyDescent="0.25">
      <c r="A738" s="13" t="s">
        <v>828</v>
      </c>
      <c r="B738" s="13" t="s">
        <v>829</v>
      </c>
    </row>
    <row r="740" spans="1:9" x14ac:dyDescent="0.25">
      <c r="A740" s="13" t="s">
        <v>28</v>
      </c>
    </row>
    <row r="741" spans="1:9" s="10" customFormat="1" ht="45" x14ac:dyDescent="0.25">
      <c r="A741" s="26" t="s">
        <v>29</v>
      </c>
      <c r="B741" s="26" t="s">
        <v>30</v>
      </c>
      <c r="C741" s="26" t="s">
        <v>31</v>
      </c>
      <c r="D741" s="26" t="s">
        <v>32</v>
      </c>
      <c r="E741" s="26" t="s">
        <v>33</v>
      </c>
      <c r="F741" s="26" t="s">
        <v>34</v>
      </c>
      <c r="G741" s="26" t="s">
        <v>35</v>
      </c>
      <c r="H741" s="26" t="s">
        <v>36</v>
      </c>
      <c r="I741" s="26" t="s">
        <v>37</v>
      </c>
    </row>
    <row r="742" spans="1:9" x14ac:dyDescent="0.25">
      <c r="A742" s="16" t="s">
        <v>830</v>
      </c>
      <c r="B742" s="31" t="s">
        <v>829</v>
      </c>
      <c r="C742" s="17"/>
      <c r="D742" s="17"/>
      <c r="E742" s="17"/>
      <c r="F742" s="17"/>
      <c r="G742" s="17"/>
      <c r="H742" s="17"/>
      <c r="I742" s="17"/>
    </row>
    <row r="743" spans="1:9" ht="42" customHeight="1" x14ac:dyDescent="0.25">
      <c r="A743" s="17" t="s">
        <v>831</v>
      </c>
      <c r="B743" s="32" t="s">
        <v>829</v>
      </c>
      <c r="C743" s="17">
        <v>60</v>
      </c>
      <c r="D743" s="17" t="s">
        <v>67</v>
      </c>
      <c r="E743" s="18"/>
      <c r="F743" s="17" t="str">
        <f>IF(ISBLANK(E743),"", PRODUCT(C743,E743))</f>
        <v/>
      </c>
      <c r="G743" s="29"/>
      <c r="H743" s="17"/>
      <c r="I743" s="17"/>
    </row>
    <row r="744" spans="1:9" ht="30.95" customHeight="1" x14ac:dyDescent="0.25">
      <c r="A744" s="17" t="s">
        <v>832</v>
      </c>
      <c r="B744" s="32" t="s">
        <v>833</v>
      </c>
      <c r="C744" s="17"/>
      <c r="D744" s="17"/>
      <c r="E744" s="17"/>
      <c r="F744" s="17"/>
      <c r="G744" s="17"/>
      <c r="H744" s="29"/>
      <c r="I744" s="29"/>
    </row>
    <row r="745" spans="1:9" ht="30" x14ac:dyDescent="0.25">
      <c r="A745" s="17" t="s">
        <v>834</v>
      </c>
      <c r="B745" s="32" t="s">
        <v>835</v>
      </c>
      <c r="C745" s="17"/>
      <c r="D745" s="17"/>
      <c r="E745" s="17"/>
      <c r="F745" s="17"/>
      <c r="G745" s="17"/>
      <c r="H745" s="29"/>
      <c r="I745" s="29"/>
    </row>
    <row r="746" spans="1:9" ht="36" customHeight="1" x14ac:dyDescent="0.25">
      <c r="A746" s="17" t="s">
        <v>836</v>
      </c>
      <c r="B746" s="32" t="s">
        <v>837</v>
      </c>
      <c r="C746" s="17"/>
      <c r="D746" s="17"/>
      <c r="E746" s="17"/>
      <c r="F746" s="17"/>
      <c r="G746" s="17"/>
      <c r="H746" s="29"/>
      <c r="I746" s="29"/>
    </row>
    <row r="747" spans="1:9" ht="25.5" customHeight="1" x14ac:dyDescent="0.25">
      <c r="A747" s="17" t="s">
        <v>838</v>
      </c>
      <c r="B747" s="32" t="s">
        <v>298</v>
      </c>
      <c r="C747" s="17"/>
      <c r="D747" s="17"/>
      <c r="E747" s="17"/>
      <c r="F747" s="17"/>
      <c r="G747" s="17"/>
      <c r="H747" s="29"/>
      <c r="I747" s="29"/>
    </row>
    <row r="748" spans="1:9" ht="26.45" customHeight="1" x14ac:dyDescent="0.25">
      <c r="A748" s="17" t="s">
        <v>839</v>
      </c>
      <c r="B748" s="32" t="s">
        <v>840</v>
      </c>
      <c r="C748" s="17"/>
      <c r="D748" s="17"/>
      <c r="E748" s="17"/>
      <c r="F748" s="17"/>
      <c r="G748" s="17"/>
      <c r="H748" s="29"/>
      <c r="I748" s="29"/>
    </row>
    <row r="749" spans="1:9" ht="28.5" customHeight="1" x14ac:dyDescent="0.25">
      <c r="A749" s="17" t="s">
        <v>841</v>
      </c>
      <c r="B749" s="32" t="s">
        <v>842</v>
      </c>
      <c r="C749" s="17"/>
      <c r="D749" s="17"/>
      <c r="E749" s="17"/>
      <c r="F749" s="17"/>
      <c r="G749" s="17"/>
      <c r="H749" s="29"/>
      <c r="I749" s="29"/>
    </row>
    <row r="750" spans="1:9" ht="30" customHeight="1" x14ac:dyDescent="0.25">
      <c r="A750" s="17" t="s">
        <v>843</v>
      </c>
      <c r="B750" s="32" t="s">
        <v>337</v>
      </c>
      <c r="C750" s="17"/>
      <c r="D750" s="17"/>
      <c r="E750" s="17"/>
      <c r="F750" s="17"/>
      <c r="G750" s="17"/>
      <c r="H750" s="29"/>
      <c r="I750" s="29"/>
    </row>
    <row r="751" spans="1:9" ht="28.5" customHeight="1" x14ac:dyDescent="0.25">
      <c r="A751" s="17" t="s">
        <v>844</v>
      </c>
      <c r="B751" s="32" t="s">
        <v>845</v>
      </c>
      <c r="C751" s="17"/>
      <c r="D751" s="17"/>
      <c r="E751" s="17"/>
      <c r="F751" s="17"/>
      <c r="G751" s="17"/>
      <c r="H751" s="29"/>
      <c r="I751" s="29"/>
    </row>
    <row r="752" spans="1:9" ht="27" customHeight="1" x14ac:dyDescent="0.25">
      <c r="A752" s="17" t="s">
        <v>846</v>
      </c>
      <c r="B752" s="32" t="s">
        <v>847</v>
      </c>
      <c r="C752" s="17"/>
      <c r="D752" s="17"/>
      <c r="E752" s="17"/>
      <c r="F752" s="17"/>
      <c r="G752" s="17"/>
      <c r="H752" s="29"/>
      <c r="I752" s="29"/>
    </row>
    <row r="753" spans="1:9" x14ac:dyDescent="0.25">
      <c r="E753" s="16" t="s">
        <v>58</v>
      </c>
      <c r="F753" s="16" t="str">
        <f>IF((COUNT(C743:C752)&lt;&gt;COUNT(F743:F752)),"", ROUND(SUM(F743:F752),2))</f>
        <v/>
      </c>
      <c r="G753" s="15" t="str">
        <f>IF((COUNT(C743:C752)&lt;&gt;COUNT(F743:F752)),"Neužpildytos visų objektų kainos", "")</f>
        <v>Neužpildytos visų objektų kainos</v>
      </c>
    </row>
    <row r="754" spans="1:9" ht="45" x14ac:dyDescent="0.25">
      <c r="C754" s="25" t="s">
        <v>59</v>
      </c>
      <c r="D754" s="19"/>
      <c r="E754" s="16" t="s">
        <v>60</v>
      </c>
      <c r="F754" s="16" t="str">
        <f>IF(OR(F753="",D754=""),"", ROUND(PRODUCT(D754,F753)/100,2))</f>
        <v/>
      </c>
      <c r="G754" s="15" t="str">
        <f>IF(D754="", "Nurodykite taikomą PVM dydį", "")</f>
        <v>Nurodykite taikomą PVM dydį</v>
      </c>
    </row>
    <row r="755" spans="1:9" x14ac:dyDescent="0.25">
      <c r="E755" s="16" t="s">
        <v>61</v>
      </c>
      <c r="F755" s="16">
        <f>IF(ISBLANK(F754), "", ROUND(SUM(F753:F754),2))</f>
        <v>0</v>
      </c>
    </row>
    <row r="759" spans="1:9" x14ac:dyDescent="0.25">
      <c r="A759" s="13" t="s">
        <v>848</v>
      </c>
      <c r="B759" s="13" t="s">
        <v>849</v>
      </c>
    </row>
    <row r="761" spans="1:9" x14ac:dyDescent="0.25">
      <c r="A761" s="13" t="s">
        <v>28</v>
      </c>
    </row>
    <row r="762" spans="1:9" s="10" customFormat="1" ht="45" x14ac:dyDescent="0.25">
      <c r="A762" s="26" t="s">
        <v>29</v>
      </c>
      <c r="B762" s="26" t="s">
        <v>30</v>
      </c>
      <c r="C762" s="26" t="s">
        <v>31</v>
      </c>
      <c r="D762" s="26" t="s">
        <v>32</v>
      </c>
      <c r="E762" s="26" t="s">
        <v>33</v>
      </c>
      <c r="F762" s="26" t="s">
        <v>34</v>
      </c>
      <c r="G762" s="26" t="s">
        <v>35</v>
      </c>
      <c r="H762" s="26" t="s">
        <v>36</v>
      </c>
      <c r="I762" s="26" t="s">
        <v>37</v>
      </c>
    </row>
    <row r="763" spans="1:9" x14ac:dyDescent="0.25">
      <c r="A763" s="16" t="s">
        <v>850</v>
      </c>
      <c r="B763" s="25" t="s">
        <v>851</v>
      </c>
      <c r="C763" s="17"/>
      <c r="D763" s="17"/>
      <c r="E763" s="17"/>
      <c r="F763" s="17"/>
      <c r="G763" s="17"/>
      <c r="H763" s="17"/>
      <c r="I763" s="17"/>
    </row>
    <row r="764" spans="1:9" ht="34.5" customHeight="1" x14ac:dyDescent="0.25">
      <c r="A764" s="17" t="s">
        <v>852</v>
      </c>
      <c r="B764" s="27" t="s">
        <v>851</v>
      </c>
      <c r="C764" s="17">
        <v>60</v>
      </c>
      <c r="D764" s="17" t="s">
        <v>67</v>
      </c>
      <c r="E764" s="18"/>
      <c r="F764" s="17" t="str">
        <f>IF(ISBLANK(E764),"", PRODUCT(C764,E764))</f>
        <v/>
      </c>
      <c r="G764" s="29"/>
      <c r="H764" s="17"/>
      <c r="I764" s="17"/>
    </row>
    <row r="765" spans="1:9" ht="60" x14ac:dyDescent="0.25">
      <c r="A765" s="17" t="s">
        <v>853</v>
      </c>
      <c r="B765" s="27" t="s">
        <v>854</v>
      </c>
      <c r="C765" s="17"/>
      <c r="D765" s="17"/>
      <c r="E765" s="17"/>
      <c r="F765" s="17"/>
      <c r="G765" s="17"/>
      <c r="H765" s="29"/>
      <c r="I765" s="29"/>
    </row>
    <row r="766" spans="1:9" ht="32.1" customHeight="1" x14ac:dyDescent="0.25">
      <c r="A766" s="17" t="s">
        <v>855</v>
      </c>
      <c r="B766" s="27" t="s">
        <v>856</v>
      </c>
      <c r="C766" s="17"/>
      <c r="D766" s="17"/>
      <c r="E766" s="17"/>
      <c r="F766" s="17"/>
      <c r="G766" s="17"/>
      <c r="H766" s="29"/>
      <c r="I766" s="29"/>
    </row>
    <row r="767" spans="1:9" ht="27.95" customHeight="1" x14ac:dyDescent="0.25">
      <c r="A767" s="17" t="s">
        <v>857</v>
      </c>
      <c r="B767" s="27" t="s">
        <v>858</v>
      </c>
      <c r="C767" s="17"/>
      <c r="D767" s="17"/>
      <c r="E767" s="17"/>
      <c r="F767" s="17"/>
      <c r="G767" s="17"/>
      <c r="H767" s="29"/>
      <c r="I767" s="29"/>
    </row>
    <row r="768" spans="1:9" ht="30" x14ac:dyDescent="0.25">
      <c r="A768" s="17" t="s">
        <v>859</v>
      </c>
      <c r="B768" s="27" t="s">
        <v>860</v>
      </c>
      <c r="C768" s="17"/>
      <c r="D768" s="17"/>
      <c r="E768" s="17"/>
      <c r="F768" s="17"/>
      <c r="G768" s="17"/>
      <c r="H768" s="29"/>
      <c r="I768" s="29"/>
    </row>
    <row r="769" spans="1:9" ht="32.1" customHeight="1" x14ac:dyDescent="0.25">
      <c r="A769" s="17" t="s">
        <v>861</v>
      </c>
      <c r="B769" s="27" t="s">
        <v>862</v>
      </c>
      <c r="C769" s="17"/>
      <c r="D769" s="17"/>
      <c r="E769" s="17"/>
      <c r="F769" s="17"/>
      <c r="G769" s="17"/>
      <c r="H769" s="29"/>
      <c r="I769" s="29"/>
    </row>
    <row r="770" spans="1:9" ht="60" x14ac:dyDescent="0.25">
      <c r="A770" s="17" t="s">
        <v>863</v>
      </c>
      <c r="B770" s="27" t="s">
        <v>864</v>
      </c>
      <c r="C770" s="17"/>
      <c r="D770" s="17"/>
      <c r="E770" s="17"/>
      <c r="F770" s="17"/>
      <c r="G770" s="17"/>
      <c r="H770" s="29"/>
      <c r="I770" s="29"/>
    </row>
    <row r="771" spans="1:9" ht="60" x14ac:dyDescent="0.25">
      <c r="A771" s="17" t="s">
        <v>865</v>
      </c>
      <c r="B771" s="27" t="s">
        <v>866</v>
      </c>
      <c r="C771" s="17"/>
      <c r="D771" s="17"/>
      <c r="E771" s="17"/>
      <c r="F771" s="17"/>
      <c r="G771" s="17"/>
      <c r="H771" s="29"/>
      <c r="I771" s="29"/>
    </row>
    <row r="772" spans="1:9" ht="30" customHeight="1" x14ac:dyDescent="0.25">
      <c r="A772" s="17" t="s">
        <v>867</v>
      </c>
      <c r="B772" s="27" t="s">
        <v>868</v>
      </c>
      <c r="C772" s="17"/>
      <c r="D772" s="17"/>
      <c r="E772" s="17"/>
      <c r="F772" s="17"/>
      <c r="G772" s="17"/>
      <c r="H772" s="29"/>
      <c r="I772" s="29"/>
    </row>
    <row r="773" spans="1:9" ht="27.95" customHeight="1" x14ac:dyDescent="0.25">
      <c r="A773" s="17" t="s">
        <v>869</v>
      </c>
      <c r="B773" s="27" t="s">
        <v>870</v>
      </c>
      <c r="C773" s="17"/>
      <c r="D773" s="17"/>
      <c r="E773" s="17"/>
      <c r="F773" s="17"/>
      <c r="G773" s="17"/>
      <c r="H773" s="29"/>
      <c r="I773" s="29"/>
    </row>
    <row r="774" spans="1:9" ht="33" customHeight="1" x14ac:dyDescent="0.25">
      <c r="A774" s="17" t="s">
        <v>871</v>
      </c>
      <c r="B774" s="27" t="s">
        <v>872</v>
      </c>
      <c r="C774" s="17"/>
      <c r="D774" s="17"/>
      <c r="E774" s="17"/>
      <c r="F774" s="17"/>
      <c r="G774" s="17"/>
      <c r="H774" s="29"/>
      <c r="I774" s="29"/>
    </row>
    <row r="775" spans="1:9" x14ac:dyDescent="0.25">
      <c r="E775" s="16" t="s">
        <v>58</v>
      </c>
      <c r="F775" s="16" t="str">
        <f>IF((COUNT(C764:C774)&lt;&gt;COUNT(F764:F774)),"", ROUND(SUM(F764:F774),2))</f>
        <v/>
      </c>
      <c r="G775" s="15" t="str">
        <f>IF((COUNT(C764:C774)&lt;&gt;COUNT(F764:F774)),"Neužpildytos visų objektų kainos", "")</f>
        <v>Neužpildytos visų objektų kainos</v>
      </c>
    </row>
    <row r="776" spans="1:9" ht="45" x14ac:dyDescent="0.25">
      <c r="C776" s="25" t="s">
        <v>59</v>
      </c>
      <c r="D776" s="19"/>
      <c r="E776" s="16" t="s">
        <v>60</v>
      </c>
      <c r="F776" s="16" t="str">
        <f>IF(OR(F775="",D776=""),"", ROUND(PRODUCT(D776,F775)/100,2))</f>
        <v/>
      </c>
      <c r="G776" s="15" t="str">
        <f>IF(D776="", "Nurodykite taikomą PVM dydį", "")</f>
        <v>Nurodykite taikomą PVM dydį</v>
      </c>
    </row>
    <row r="777" spans="1:9" x14ac:dyDescent="0.25">
      <c r="E777" s="16" t="s">
        <v>61</v>
      </c>
      <c r="F777" s="16">
        <f>IF(ISBLANK(F776), "", ROUND(SUM(F775:F776),2))</f>
        <v>0</v>
      </c>
    </row>
    <row r="781" spans="1:9" x14ac:dyDescent="0.25">
      <c r="A781" s="13" t="s">
        <v>873</v>
      </c>
      <c r="B781" s="13" t="s">
        <v>874</v>
      </c>
    </row>
    <row r="783" spans="1:9" x14ac:dyDescent="0.25">
      <c r="A783" s="13" t="s">
        <v>28</v>
      </c>
    </row>
    <row r="784" spans="1:9" s="10" customFormat="1" ht="45" x14ac:dyDescent="0.25">
      <c r="A784" s="26" t="s">
        <v>29</v>
      </c>
      <c r="B784" s="26" t="s">
        <v>30</v>
      </c>
      <c r="C784" s="26" t="s">
        <v>31</v>
      </c>
      <c r="D784" s="26" t="s">
        <v>32</v>
      </c>
      <c r="E784" s="26" t="s">
        <v>33</v>
      </c>
      <c r="F784" s="26" t="s">
        <v>34</v>
      </c>
      <c r="G784" s="26" t="s">
        <v>35</v>
      </c>
      <c r="H784" s="26" t="s">
        <v>36</v>
      </c>
      <c r="I784" s="26" t="s">
        <v>37</v>
      </c>
    </row>
    <row r="785" spans="1:9" x14ac:dyDescent="0.25">
      <c r="A785" s="16" t="s">
        <v>875</v>
      </c>
      <c r="B785" s="25" t="s">
        <v>876</v>
      </c>
      <c r="C785" s="17"/>
      <c r="D785" s="17"/>
      <c r="E785" s="17"/>
      <c r="F785" s="17"/>
      <c r="G785" s="17"/>
      <c r="H785" s="17"/>
      <c r="I785" s="17"/>
    </row>
    <row r="786" spans="1:9" ht="50.1" customHeight="1" x14ac:dyDescent="0.25">
      <c r="A786" s="17" t="s">
        <v>877</v>
      </c>
      <c r="B786" s="27" t="s">
        <v>876</v>
      </c>
      <c r="C786" s="17">
        <v>30</v>
      </c>
      <c r="D786" s="17" t="s">
        <v>67</v>
      </c>
      <c r="E786" s="18"/>
      <c r="F786" s="17" t="str">
        <f>IF(ISBLANK(E786),"", PRODUCT(C786,E786))</f>
        <v/>
      </c>
      <c r="G786" s="29"/>
      <c r="H786" s="17"/>
      <c r="I786" s="17"/>
    </row>
    <row r="787" spans="1:9" ht="30" x14ac:dyDescent="0.25">
      <c r="A787" s="17" t="s">
        <v>878</v>
      </c>
      <c r="B787" s="27" t="s">
        <v>879</v>
      </c>
      <c r="C787" s="17"/>
      <c r="D787" s="17"/>
      <c r="E787" s="17"/>
      <c r="F787" s="17"/>
      <c r="G787" s="17"/>
      <c r="H787" s="29"/>
      <c r="I787" s="29"/>
    </row>
    <row r="788" spans="1:9" ht="49.5" customHeight="1" x14ac:dyDescent="0.25">
      <c r="A788" s="17" t="s">
        <v>880</v>
      </c>
      <c r="B788" s="27" t="s">
        <v>881</v>
      </c>
      <c r="C788" s="17"/>
      <c r="D788" s="17"/>
      <c r="E788" s="17"/>
      <c r="F788" s="17"/>
      <c r="G788" s="17"/>
      <c r="H788" s="29"/>
      <c r="I788" s="29"/>
    </row>
    <row r="789" spans="1:9" ht="52.5" customHeight="1" x14ac:dyDescent="0.25">
      <c r="A789" s="17" t="s">
        <v>882</v>
      </c>
      <c r="B789" s="27" t="s">
        <v>883</v>
      </c>
      <c r="C789" s="17"/>
      <c r="D789" s="17"/>
      <c r="E789" s="17"/>
      <c r="F789" s="17"/>
      <c r="G789" s="17"/>
      <c r="H789" s="29"/>
      <c r="I789" s="29"/>
    </row>
    <row r="790" spans="1:9" ht="42.6" customHeight="1" x14ac:dyDescent="0.25">
      <c r="A790" s="17" t="s">
        <v>884</v>
      </c>
      <c r="B790" s="27" t="s">
        <v>885</v>
      </c>
      <c r="C790" s="17"/>
      <c r="D790" s="17"/>
      <c r="E790" s="17"/>
      <c r="F790" s="17"/>
      <c r="G790" s="17"/>
      <c r="H790" s="29"/>
      <c r="I790" s="29"/>
    </row>
    <row r="791" spans="1:9" ht="40.5" customHeight="1" x14ac:dyDescent="0.25">
      <c r="A791" s="17" t="s">
        <v>886</v>
      </c>
      <c r="B791" s="27" t="s">
        <v>887</v>
      </c>
      <c r="C791" s="17"/>
      <c r="D791" s="17"/>
      <c r="E791" s="17"/>
      <c r="F791" s="17"/>
      <c r="G791" s="17"/>
      <c r="H791" s="29"/>
      <c r="I791" s="29"/>
    </row>
    <row r="792" spans="1:9" ht="30" x14ac:dyDescent="0.25">
      <c r="A792" s="17" t="s">
        <v>888</v>
      </c>
      <c r="B792" s="27" t="s">
        <v>889</v>
      </c>
      <c r="C792" s="17"/>
      <c r="D792" s="17"/>
      <c r="E792" s="17"/>
      <c r="F792" s="17"/>
      <c r="G792" s="17"/>
      <c r="H792" s="29"/>
      <c r="I792" s="29"/>
    </row>
    <row r="793" spans="1:9" ht="30" x14ac:dyDescent="0.25">
      <c r="A793" s="17" t="s">
        <v>890</v>
      </c>
      <c r="B793" s="27" t="s">
        <v>891</v>
      </c>
      <c r="C793" s="17"/>
      <c r="D793" s="17"/>
      <c r="E793" s="17"/>
      <c r="F793" s="17"/>
      <c r="G793" s="17"/>
      <c r="H793" s="29"/>
      <c r="I793" s="29"/>
    </row>
    <row r="794" spans="1:9" ht="33" customHeight="1" x14ac:dyDescent="0.25">
      <c r="A794" s="17" t="s">
        <v>892</v>
      </c>
      <c r="B794" s="27" t="s">
        <v>893</v>
      </c>
      <c r="C794" s="17"/>
      <c r="D794" s="17"/>
      <c r="E794" s="17"/>
      <c r="F794" s="17"/>
      <c r="G794" s="17"/>
      <c r="H794" s="29"/>
      <c r="I794" s="29"/>
    </row>
    <row r="795" spans="1:9" ht="34.5" customHeight="1" x14ac:dyDescent="0.25">
      <c r="A795" s="17" t="s">
        <v>894</v>
      </c>
      <c r="B795" s="27" t="s">
        <v>895</v>
      </c>
      <c r="C795" s="17"/>
      <c r="D795" s="17"/>
      <c r="E795" s="17"/>
      <c r="F795" s="17"/>
      <c r="G795" s="17"/>
      <c r="H795" s="29"/>
      <c r="I795" s="29"/>
    </row>
    <row r="796" spans="1:9" ht="36.950000000000003" customHeight="1" x14ac:dyDescent="0.25">
      <c r="A796" s="17" t="s">
        <v>896</v>
      </c>
      <c r="B796" s="27" t="s">
        <v>897</v>
      </c>
      <c r="C796" s="17"/>
      <c r="D796" s="17"/>
      <c r="E796" s="17"/>
      <c r="F796" s="17"/>
      <c r="G796" s="17"/>
      <c r="H796" s="29"/>
      <c r="I796" s="29"/>
    </row>
    <row r="797" spans="1:9" ht="36.950000000000003" customHeight="1" x14ac:dyDescent="0.25">
      <c r="A797" s="17" t="s">
        <v>898</v>
      </c>
      <c r="B797" s="27" t="s">
        <v>899</v>
      </c>
      <c r="C797" s="17"/>
      <c r="D797" s="17"/>
      <c r="E797" s="17"/>
      <c r="F797" s="17"/>
      <c r="G797" s="17"/>
      <c r="H797" s="29"/>
      <c r="I797" s="29"/>
    </row>
    <row r="798" spans="1:9" x14ac:dyDescent="0.25">
      <c r="E798" s="16" t="s">
        <v>58</v>
      </c>
      <c r="F798" s="16" t="str">
        <f>IF((COUNT(C786:C797)&lt;&gt;COUNT(F786:F797)),"", ROUND(SUM(F786:F797),2))</f>
        <v/>
      </c>
      <c r="G798" s="15" t="str">
        <f>IF((COUNT(C786:C797)&lt;&gt;COUNT(F786:F797)),"Neužpildytos visų objektų kainos", "")</f>
        <v>Neužpildytos visų objektų kainos</v>
      </c>
    </row>
    <row r="799" spans="1:9" ht="45" x14ac:dyDescent="0.25">
      <c r="C799" s="25" t="s">
        <v>59</v>
      </c>
      <c r="D799" s="19"/>
      <c r="E799" s="16" t="s">
        <v>60</v>
      </c>
      <c r="F799" s="16" t="str">
        <f>IF(OR(F798="",D799=""),"", ROUND(PRODUCT(D799,F798)/100,2))</f>
        <v/>
      </c>
      <c r="G799" s="15" t="str">
        <f>IF(D799="", "Nurodykite taikomą PVM dydį", "")</f>
        <v>Nurodykite taikomą PVM dydį</v>
      </c>
    </row>
    <row r="800" spans="1:9" x14ac:dyDescent="0.25">
      <c r="E800" s="16" t="s">
        <v>61</v>
      </c>
      <c r="F800" s="16">
        <f>IF(ISBLANK(F799), "", ROUND(SUM(F798:F799),2))</f>
        <v>0</v>
      </c>
    </row>
    <row r="804" spans="1:9" x14ac:dyDescent="0.25">
      <c r="A804" s="13" t="s">
        <v>900</v>
      </c>
      <c r="B804" s="13" t="s">
        <v>874</v>
      </c>
    </row>
    <row r="806" spans="1:9" x14ac:dyDescent="0.25">
      <c r="A806" s="13" t="s">
        <v>28</v>
      </c>
    </row>
    <row r="807" spans="1:9" s="10" customFormat="1" ht="45" x14ac:dyDescent="0.25">
      <c r="A807" s="26" t="s">
        <v>29</v>
      </c>
      <c r="B807" s="26" t="s">
        <v>30</v>
      </c>
      <c r="C807" s="26" t="s">
        <v>31</v>
      </c>
      <c r="D807" s="26" t="s">
        <v>32</v>
      </c>
      <c r="E807" s="26" t="s">
        <v>33</v>
      </c>
      <c r="F807" s="26" t="s">
        <v>34</v>
      </c>
      <c r="G807" s="26" t="s">
        <v>35</v>
      </c>
      <c r="H807" s="26" t="s">
        <v>36</v>
      </c>
      <c r="I807" s="26" t="s">
        <v>37</v>
      </c>
    </row>
    <row r="808" spans="1:9" x14ac:dyDescent="0.25">
      <c r="A808" s="16" t="s">
        <v>901</v>
      </c>
      <c r="B808" s="25" t="s">
        <v>876</v>
      </c>
      <c r="C808" s="17"/>
      <c r="D808" s="17"/>
      <c r="E808" s="17"/>
      <c r="F808" s="17"/>
      <c r="G808" s="17"/>
      <c r="H808" s="17"/>
      <c r="I808" s="17"/>
    </row>
    <row r="809" spans="1:9" ht="42.6" customHeight="1" x14ac:dyDescent="0.25">
      <c r="A809" s="17" t="s">
        <v>902</v>
      </c>
      <c r="B809" s="30" t="s">
        <v>876</v>
      </c>
      <c r="C809" s="17">
        <v>30</v>
      </c>
      <c r="D809" s="17" t="s">
        <v>67</v>
      </c>
      <c r="E809" s="18"/>
      <c r="F809" s="17" t="str">
        <f>IF(ISBLANK(E809),"", PRODUCT(C809,E809))</f>
        <v/>
      </c>
      <c r="G809" s="29"/>
      <c r="H809" s="17"/>
      <c r="I809" s="17"/>
    </row>
    <row r="810" spans="1:9" ht="39" customHeight="1" x14ac:dyDescent="0.25">
      <c r="A810" s="17" t="s">
        <v>903</v>
      </c>
      <c r="B810" s="30" t="s">
        <v>879</v>
      </c>
      <c r="C810" s="17"/>
      <c r="D810" s="17"/>
      <c r="E810" s="17"/>
      <c r="F810" s="17"/>
      <c r="G810" s="17"/>
      <c r="H810" s="29"/>
      <c r="I810" s="29"/>
    </row>
    <row r="811" spans="1:9" ht="33" customHeight="1" x14ac:dyDescent="0.25">
      <c r="A811" s="17" t="s">
        <v>904</v>
      </c>
      <c r="B811" s="30" t="s">
        <v>881</v>
      </c>
      <c r="C811" s="17"/>
      <c r="D811" s="17"/>
      <c r="E811" s="17"/>
      <c r="F811" s="17"/>
      <c r="G811" s="17"/>
      <c r="H811" s="29"/>
      <c r="I811" s="29"/>
    </row>
    <row r="812" spans="1:9" ht="38.1" customHeight="1" x14ac:dyDescent="0.25">
      <c r="A812" s="17" t="s">
        <v>905</v>
      </c>
      <c r="B812" s="30" t="s">
        <v>906</v>
      </c>
      <c r="C812" s="17"/>
      <c r="D812" s="17"/>
      <c r="E812" s="17"/>
      <c r="F812" s="17"/>
      <c r="G812" s="17"/>
      <c r="H812" s="29"/>
      <c r="I812" s="29"/>
    </row>
    <row r="813" spans="1:9" ht="39.950000000000003" customHeight="1" x14ac:dyDescent="0.25">
      <c r="A813" s="17" t="s">
        <v>907</v>
      </c>
      <c r="B813" s="30" t="s">
        <v>908</v>
      </c>
      <c r="C813" s="17"/>
      <c r="D813" s="17"/>
      <c r="E813" s="17"/>
      <c r="F813" s="17"/>
      <c r="G813" s="17"/>
      <c r="H813" s="29"/>
      <c r="I813" s="29"/>
    </row>
    <row r="814" spans="1:9" ht="30.6" customHeight="1" x14ac:dyDescent="0.25">
      <c r="A814" s="17" t="s">
        <v>909</v>
      </c>
      <c r="B814" s="30" t="s">
        <v>910</v>
      </c>
      <c r="C814" s="17"/>
      <c r="D814" s="17"/>
      <c r="E814" s="17"/>
      <c r="F814" s="17"/>
      <c r="G814" s="17"/>
      <c r="H814" s="29"/>
      <c r="I814" s="29"/>
    </row>
    <row r="815" spans="1:9" ht="33" customHeight="1" x14ac:dyDescent="0.25">
      <c r="A815" s="17" t="s">
        <v>911</v>
      </c>
      <c r="B815" s="30" t="s">
        <v>912</v>
      </c>
      <c r="C815" s="17"/>
      <c r="D815" s="17"/>
      <c r="E815" s="17"/>
      <c r="F815" s="17"/>
      <c r="G815" s="17"/>
      <c r="H815" s="29"/>
      <c r="I815" s="29"/>
    </row>
    <row r="816" spans="1:9" ht="30" customHeight="1" x14ac:dyDescent="0.25">
      <c r="A816" s="17" t="s">
        <v>913</v>
      </c>
      <c r="B816" s="30" t="s">
        <v>914</v>
      </c>
      <c r="C816" s="17"/>
      <c r="D816" s="17"/>
      <c r="E816" s="17"/>
      <c r="F816" s="17"/>
      <c r="G816" s="17"/>
      <c r="H816" s="29"/>
      <c r="I816" s="29"/>
    </row>
    <row r="817" spans="1:9" ht="39.6" customHeight="1" x14ac:dyDescent="0.25">
      <c r="A817" s="17" t="s">
        <v>915</v>
      </c>
      <c r="B817" s="30" t="s">
        <v>916</v>
      </c>
      <c r="C817" s="17"/>
      <c r="D817" s="17"/>
      <c r="E817" s="17"/>
      <c r="F817" s="17"/>
      <c r="G817" s="17"/>
      <c r="H817" s="29"/>
      <c r="I817" s="29"/>
    </row>
    <row r="818" spans="1:9" ht="38.450000000000003" customHeight="1" x14ac:dyDescent="0.25">
      <c r="A818" s="17" t="s">
        <v>917</v>
      </c>
      <c r="B818" s="30" t="s">
        <v>918</v>
      </c>
      <c r="C818" s="17"/>
      <c r="D818" s="17"/>
      <c r="E818" s="17"/>
      <c r="F818" s="17"/>
      <c r="G818" s="17"/>
      <c r="H818" s="29"/>
      <c r="I818" s="29"/>
    </row>
    <row r="819" spans="1:9" ht="39.6" customHeight="1" x14ac:dyDescent="0.25">
      <c r="A819" s="17" t="s">
        <v>919</v>
      </c>
      <c r="B819" s="30" t="s">
        <v>920</v>
      </c>
      <c r="C819" s="17"/>
      <c r="D819" s="17"/>
      <c r="E819" s="17"/>
      <c r="F819" s="17"/>
      <c r="G819" s="17"/>
      <c r="H819" s="29"/>
      <c r="I819" s="29"/>
    </row>
    <row r="820" spans="1:9" ht="42.95" customHeight="1" x14ac:dyDescent="0.25">
      <c r="A820" s="17" t="s">
        <v>921</v>
      </c>
      <c r="B820" s="30" t="s">
        <v>899</v>
      </c>
      <c r="C820" s="17"/>
      <c r="D820" s="17"/>
      <c r="E820" s="17"/>
      <c r="F820" s="17"/>
      <c r="G820" s="17"/>
      <c r="H820" s="29"/>
      <c r="I820" s="29"/>
    </row>
    <row r="821" spans="1:9" x14ac:dyDescent="0.25">
      <c r="E821" s="16" t="s">
        <v>58</v>
      </c>
      <c r="F821" s="16" t="str">
        <f>IF((COUNT(C809:C820)&lt;&gt;COUNT(F809:F820)),"", ROUND(SUM(F809:F820),2))</f>
        <v/>
      </c>
      <c r="G821" s="15" t="str">
        <f>IF((COUNT(C809:C820)&lt;&gt;COUNT(F809:F820)),"Neužpildytos visų objektų kainos", "")</f>
        <v>Neužpildytos visų objektų kainos</v>
      </c>
    </row>
    <row r="822" spans="1:9" ht="45" x14ac:dyDescent="0.25">
      <c r="C822" s="25" t="s">
        <v>59</v>
      </c>
      <c r="D822" s="19"/>
      <c r="E822" s="16" t="s">
        <v>60</v>
      </c>
      <c r="F822" s="16" t="str">
        <f>IF(OR(F821="",D822=""),"", ROUND(PRODUCT(D822,F821)/100,2))</f>
        <v/>
      </c>
      <c r="G822" s="15" t="str">
        <f>IF(D822="", "Nurodykite taikomą PVM dydį", "")</f>
        <v>Nurodykite taikomą PVM dydį</v>
      </c>
    </row>
    <row r="823" spans="1:9" x14ac:dyDescent="0.25">
      <c r="E823" s="16" t="s">
        <v>61</v>
      </c>
      <c r="F823" s="16">
        <f>IF(ISBLANK(F822), "", ROUND(SUM(F821:F822),2))</f>
        <v>0</v>
      </c>
    </row>
    <row r="827" spans="1:9" x14ac:dyDescent="0.25">
      <c r="A827" s="13" t="s">
        <v>922</v>
      </c>
      <c r="B827" s="13" t="s">
        <v>923</v>
      </c>
    </row>
    <row r="829" spans="1:9" x14ac:dyDescent="0.25">
      <c r="A829" s="13" t="s">
        <v>28</v>
      </c>
    </row>
    <row r="830" spans="1:9" s="10" customFormat="1" ht="45" x14ac:dyDescent="0.25">
      <c r="A830" s="26" t="s">
        <v>29</v>
      </c>
      <c r="B830" s="26" t="s">
        <v>30</v>
      </c>
      <c r="C830" s="26" t="s">
        <v>31</v>
      </c>
      <c r="D830" s="26" t="s">
        <v>32</v>
      </c>
      <c r="E830" s="26" t="s">
        <v>33</v>
      </c>
      <c r="F830" s="26" t="s">
        <v>34</v>
      </c>
      <c r="G830" s="26" t="s">
        <v>35</v>
      </c>
      <c r="H830" s="26" t="s">
        <v>36</v>
      </c>
      <c r="I830" s="26" t="s">
        <v>37</v>
      </c>
    </row>
    <row r="831" spans="1:9" x14ac:dyDescent="0.25">
      <c r="A831" s="16" t="s">
        <v>924</v>
      </c>
      <c r="B831" s="25" t="s">
        <v>925</v>
      </c>
      <c r="C831" s="17"/>
      <c r="D831" s="17"/>
      <c r="E831" s="17"/>
      <c r="F831" s="17"/>
      <c r="G831" s="17"/>
      <c r="H831" s="17"/>
      <c r="I831" s="17"/>
    </row>
    <row r="832" spans="1:9" ht="51.95" customHeight="1" x14ac:dyDescent="0.25">
      <c r="A832" s="17" t="s">
        <v>926</v>
      </c>
      <c r="B832" s="27" t="s">
        <v>925</v>
      </c>
      <c r="C832" s="17">
        <v>60</v>
      </c>
      <c r="D832" s="17" t="s">
        <v>67</v>
      </c>
      <c r="E832" s="18"/>
      <c r="F832" s="17" t="str">
        <f>IF(ISBLANK(E832),"", PRODUCT(C832,E832))</f>
        <v/>
      </c>
      <c r="G832" s="29"/>
      <c r="H832" s="17"/>
      <c r="I832" s="17"/>
    </row>
    <row r="833" spans="1:9" ht="45" x14ac:dyDescent="0.25">
      <c r="A833" s="17" t="s">
        <v>927</v>
      </c>
      <c r="B833" s="27" t="s">
        <v>928</v>
      </c>
      <c r="C833" s="17"/>
      <c r="D833" s="17"/>
      <c r="E833" s="17"/>
      <c r="F833" s="17"/>
      <c r="G833" s="17"/>
      <c r="H833" s="29"/>
      <c r="I833" s="29"/>
    </row>
    <row r="834" spans="1:9" ht="36.950000000000003" customHeight="1" x14ac:dyDescent="0.25">
      <c r="A834" s="17" t="s">
        <v>929</v>
      </c>
      <c r="B834" s="27" t="s">
        <v>930</v>
      </c>
      <c r="C834" s="17"/>
      <c r="D834" s="17"/>
      <c r="E834" s="17"/>
      <c r="F834" s="17"/>
      <c r="G834" s="17"/>
      <c r="H834" s="29"/>
      <c r="I834" s="29"/>
    </row>
    <row r="835" spans="1:9" ht="41.1" customHeight="1" x14ac:dyDescent="0.25">
      <c r="A835" s="17" t="s">
        <v>931</v>
      </c>
      <c r="B835" s="27" t="s">
        <v>932</v>
      </c>
      <c r="C835" s="17"/>
      <c r="D835" s="17"/>
      <c r="E835" s="17"/>
      <c r="F835" s="17"/>
      <c r="G835" s="17"/>
      <c r="H835" s="29"/>
      <c r="I835" s="29"/>
    </row>
    <row r="836" spans="1:9" ht="39.6" customHeight="1" x14ac:dyDescent="0.25">
      <c r="A836" s="17" t="s">
        <v>933</v>
      </c>
      <c r="B836" s="27" t="s">
        <v>934</v>
      </c>
      <c r="C836" s="17"/>
      <c r="D836" s="17"/>
      <c r="E836" s="17"/>
      <c r="F836" s="17"/>
      <c r="G836" s="17"/>
      <c r="H836" s="29"/>
      <c r="I836" s="29"/>
    </row>
    <row r="837" spans="1:9" ht="42" customHeight="1" x14ac:dyDescent="0.25">
      <c r="A837" s="17" t="s">
        <v>935</v>
      </c>
      <c r="B837" s="27" t="s">
        <v>936</v>
      </c>
      <c r="C837" s="17"/>
      <c r="D837" s="17"/>
      <c r="E837" s="17"/>
      <c r="F837" s="17"/>
      <c r="G837" s="17"/>
      <c r="H837" s="29"/>
      <c r="I837" s="29"/>
    </row>
    <row r="838" spans="1:9" ht="48" customHeight="1" x14ac:dyDescent="0.25">
      <c r="A838" s="17" t="s">
        <v>937</v>
      </c>
      <c r="B838" s="27" t="s">
        <v>938</v>
      </c>
      <c r="C838" s="17"/>
      <c r="D838" s="17"/>
      <c r="E838" s="17"/>
      <c r="F838" s="17"/>
      <c r="G838" s="17"/>
      <c r="H838" s="29"/>
      <c r="I838" s="29"/>
    </row>
    <row r="839" spans="1:9" ht="33" customHeight="1" x14ac:dyDescent="0.25">
      <c r="A839" s="17" t="s">
        <v>939</v>
      </c>
      <c r="B839" s="27" t="s">
        <v>940</v>
      </c>
      <c r="C839" s="17"/>
      <c r="D839" s="17"/>
      <c r="E839" s="17"/>
      <c r="F839" s="17"/>
      <c r="G839" s="17"/>
      <c r="H839" s="29"/>
      <c r="I839" s="29"/>
    </row>
    <row r="840" spans="1:9" ht="42.95" customHeight="1" x14ac:dyDescent="0.25">
      <c r="A840" s="17" t="s">
        <v>941</v>
      </c>
      <c r="B840" s="27" t="s">
        <v>942</v>
      </c>
      <c r="C840" s="17"/>
      <c r="D840" s="17"/>
      <c r="E840" s="17"/>
      <c r="F840" s="17"/>
      <c r="G840" s="17"/>
      <c r="H840" s="29"/>
      <c r="I840" s="29"/>
    </row>
    <row r="841" spans="1:9" ht="47.45" customHeight="1" x14ac:dyDescent="0.25">
      <c r="A841" s="17" t="s">
        <v>943</v>
      </c>
      <c r="B841" s="27" t="s">
        <v>944</v>
      </c>
      <c r="C841" s="17"/>
      <c r="D841" s="17"/>
      <c r="E841" s="17"/>
      <c r="F841" s="17"/>
      <c r="G841" s="17"/>
      <c r="H841" s="29"/>
      <c r="I841" s="29"/>
    </row>
    <row r="842" spans="1:9" x14ac:dyDescent="0.25">
      <c r="E842" s="16" t="s">
        <v>58</v>
      </c>
      <c r="F842" s="16" t="str">
        <f>IF((COUNT(C832:C841)&lt;&gt;COUNT(F832:F841)),"", ROUND(SUM(F832:F841),2))</f>
        <v/>
      </c>
      <c r="G842" s="15" t="str">
        <f>IF((COUNT(C832:C841)&lt;&gt;COUNT(F832:F841)),"Neužpildytos visų objektų kainos", "")</f>
        <v>Neužpildytos visų objektų kainos</v>
      </c>
    </row>
    <row r="843" spans="1:9" ht="45" x14ac:dyDescent="0.25">
      <c r="C843" s="25" t="s">
        <v>59</v>
      </c>
      <c r="D843" s="19"/>
      <c r="E843" s="16" t="s">
        <v>60</v>
      </c>
      <c r="F843" s="16" t="str">
        <f>IF(OR(F842="",D843=""),"", ROUND(PRODUCT(D843,F842)/100,2))</f>
        <v/>
      </c>
      <c r="G843" s="15" t="str">
        <f>IF(D843="", "Nurodykite taikomą PVM dydį", "")</f>
        <v>Nurodykite taikomą PVM dydį</v>
      </c>
    </row>
    <row r="844" spans="1:9" x14ac:dyDescent="0.25">
      <c r="E844" s="16" t="s">
        <v>61</v>
      </c>
      <c r="F844" s="16">
        <f>IF(ISBLANK(F843), "", ROUND(SUM(F842:F843),2))</f>
        <v>0</v>
      </c>
    </row>
    <row r="848" spans="1:9" x14ac:dyDescent="0.25">
      <c r="A848" s="13" t="s">
        <v>945</v>
      </c>
      <c r="B848" s="13" t="s">
        <v>946</v>
      </c>
    </row>
    <row r="850" spans="1:9" x14ac:dyDescent="0.25">
      <c r="A850" s="13" t="s">
        <v>28</v>
      </c>
    </row>
    <row r="851" spans="1:9" s="10" customFormat="1" ht="45" x14ac:dyDescent="0.25">
      <c r="A851" s="26" t="s">
        <v>29</v>
      </c>
      <c r="B851" s="26" t="s">
        <v>30</v>
      </c>
      <c r="C851" s="26" t="s">
        <v>31</v>
      </c>
      <c r="D851" s="26" t="s">
        <v>32</v>
      </c>
      <c r="E851" s="26" t="s">
        <v>33</v>
      </c>
      <c r="F851" s="26" t="s">
        <v>34</v>
      </c>
      <c r="G851" s="26" t="s">
        <v>35</v>
      </c>
      <c r="H851" s="26" t="s">
        <v>36</v>
      </c>
      <c r="I851" s="26" t="s">
        <v>37</v>
      </c>
    </row>
    <row r="852" spans="1:9" x14ac:dyDescent="0.25">
      <c r="A852" s="16" t="s">
        <v>947</v>
      </c>
      <c r="B852" s="25" t="s">
        <v>948</v>
      </c>
      <c r="C852" s="17"/>
      <c r="D852" s="17"/>
      <c r="E852" s="17"/>
      <c r="F852" s="17"/>
      <c r="G852" s="17"/>
      <c r="H852" s="17"/>
      <c r="I852" s="17"/>
    </row>
    <row r="853" spans="1:9" ht="37.5" customHeight="1" x14ac:dyDescent="0.25">
      <c r="A853" s="17" t="s">
        <v>949</v>
      </c>
      <c r="B853" s="27" t="s">
        <v>948</v>
      </c>
      <c r="C853" s="17">
        <v>30</v>
      </c>
      <c r="D853" s="17" t="s">
        <v>67</v>
      </c>
      <c r="E853" s="18"/>
      <c r="F853" s="17" t="str">
        <f>IF(ISBLANK(E853),"", PRODUCT(C853,E853))</f>
        <v/>
      </c>
      <c r="G853" s="29"/>
      <c r="H853" s="17"/>
      <c r="I853" s="17"/>
    </row>
    <row r="854" spans="1:9" ht="38.1" customHeight="1" x14ac:dyDescent="0.25">
      <c r="A854" s="17" t="s">
        <v>950</v>
      </c>
      <c r="B854" s="27" t="s">
        <v>43</v>
      </c>
      <c r="C854" s="17"/>
      <c r="D854" s="17"/>
      <c r="E854" s="17"/>
      <c r="F854" s="17"/>
      <c r="G854" s="17"/>
      <c r="H854" s="29"/>
      <c r="I854" s="29"/>
    </row>
    <row r="855" spans="1:9" ht="37.5" customHeight="1" x14ac:dyDescent="0.25">
      <c r="A855" s="17" t="s">
        <v>951</v>
      </c>
      <c r="B855" s="27" t="s">
        <v>952</v>
      </c>
      <c r="C855" s="17"/>
      <c r="D855" s="17"/>
      <c r="E855" s="17"/>
      <c r="F855" s="17"/>
      <c r="G855" s="17"/>
      <c r="H855" s="29"/>
      <c r="I855" s="29"/>
    </row>
    <row r="856" spans="1:9" ht="35.1" customHeight="1" x14ac:dyDescent="0.25">
      <c r="A856" s="17" t="s">
        <v>953</v>
      </c>
      <c r="B856" s="27" t="s">
        <v>954</v>
      </c>
      <c r="C856" s="17"/>
      <c r="D856" s="17"/>
      <c r="E856" s="17"/>
      <c r="F856" s="17"/>
      <c r="G856" s="17"/>
      <c r="H856" s="29"/>
      <c r="I856" s="29"/>
    </row>
    <row r="857" spans="1:9" ht="29.45" customHeight="1" x14ac:dyDescent="0.25">
      <c r="A857" s="17" t="s">
        <v>955</v>
      </c>
      <c r="B857" s="27" t="s">
        <v>956</v>
      </c>
      <c r="C857" s="17"/>
      <c r="D857" s="17"/>
      <c r="E857" s="17"/>
      <c r="F857" s="17"/>
      <c r="G857" s="17"/>
      <c r="H857" s="29"/>
      <c r="I857" s="29"/>
    </row>
    <row r="858" spans="1:9" ht="37.5" customHeight="1" x14ac:dyDescent="0.25">
      <c r="A858" s="17" t="s">
        <v>957</v>
      </c>
      <c r="B858" s="27" t="s">
        <v>958</v>
      </c>
      <c r="C858" s="17"/>
      <c r="D858" s="17"/>
      <c r="E858" s="17"/>
      <c r="F858" s="17"/>
      <c r="G858" s="17"/>
      <c r="H858" s="29"/>
      <c r="I858" s="29"/>
    </row>
    <row r="859" spans="1:9" ht="45.95" customHeight="1" x14ac:dyDescent="0.25">
      <c r="A859" s="17" t="s">
        <v>959</v>
      </c>
      <c r="B859" s="27" t="s">
        <v>960</v>
      </c>
      <c r="C859" s="17"/>
      <c r="D859" s="17"/>
      <c r="E859" s="17"/>
      <c r="F859" s="17"/>
      <c r="G859" s="17"/>
      <c r="H859" s="29"/>
      <c r="I859" s="29"/>
    </row>
    <row r="860" spans="1:9" ht="50.45" customHeight="1" x14ac:dyDescent="0.25">
      <c r="A860" s="17" t="s">
        <v>961</v>
      </c>
      <c r="B860" s="27" t="s">
        <v>962</v>
      </c>
      <c r="C860" s="17"/>
      <c r="D860" s="17"/>
      <c r="E860" s="17"/>
      <c r="F860" s="17"/>
      <c r="G860" s="17"/>
      <c r="H860" s="29"/>
      <c r="I860" s="29"/>
    </row>
    <row r="861" spans="1:9" x14ac:dyDescent="0.25">
      <c r="B861" s="12"/>
      <c r="E861" s="16" t="s">
        <v>58</v>
      </c>
      <c r="F861" s="16" t="str">
        <f>IF((COUNT(C853:C860)&lt;&gt;COUNT(F853:F860)),"", ROUND(SUM(F853:F860),2))</f>
        <v/>
      </c>
      <c r="G861" s="15" t="str">
        <f>IF((COUNT(C853:C860)&lt;&gt;COUNT(F853:F860)),"Neužpildytos visų objektų kainos", "")</f>
        <v>Neužpildytos visų objektų kainos</v>
      </c>
    </row>
    <row r="862" spans="1:9" ht="45" x14ac:dyDescent="0.25">
      <c r="C862" s="25" t="s">
        <v>59</v>
      </c>
      <c r="D862" s="19"/>
      <c r="E862" s="16" t="s">
        <v>60</v>
      </c>
      <c r="F862" s="16" t="str">
        <f>IF(OR(F861="",D862=""),"", ROUND(PRODUCT(D862,F861)/100,2))</f>
        <v/>
      </c>
      <c r="G862" s="15" t="str">
        <f>IF(D862="", "Nurodykite taikomą PVM dydį", "")</f>
        <v>Nurodykite taikomą PVM dydį</v>
      </c>
    </row>
    <row r="863" spans="1:9" x14ac:dyDescent="0.25">
      <c r="E863" s="16" t="s">
        <v>61</v>
      </c>
      <c r="F863" s="16">
        <f>IF(ISBLANK(F862), "", ROUND(SUM(F861:F862),2))</f>
        <v>0</v>
      </c>
    </row>
    <row r="867" spans="1:9" x14ac:dyDescent="0.25">
      <c r="A867" s="13" t="s">
        <v>963</v>
      </c>
      <c r="B867" s="13" t="s">
        <v>964</v>
      </c>
    </row>
    <row r="869" spans="1:9" x14ac:dyDescent="0.25">
      <c r="A869" s="13" t="s">
        <v>28</v>
      </c>
    </row>
    <row r="870" spans="1:9" s="12" customFormat="1" ht="45" x14ac:dyDescent="0.25">
      <c r="A870" s="25" t="s">
        <v>29</v>
      </c>
      <c r="B870" s="25" t="s">
        <v>30</v>
      </c>
      <c r="C870" s="25" t="s">
        <v>31</v>
      </c>
      <c r="D870" s="25" t="s">
        <v>32</v>
      </c>
      <c r="E870" s="25" t="s">
        <v>33</v>
      </c>
      <c r="F870" s="25" t="s">
        <v>34</v>
      </c>
      <c r="G870" s="25" t="s">
        <v>35</v>
      </c>
      <c r="H870" s="25" t="s">
        <v>36</v>
      </c>
      <c r="I870" s="25" t="s">
        <v>37</v>
      </c>
    </row>
    <row r="871" spans="1:9" x14ac:dyDescent="0.25">
      <c r="A871" s="16" t="s">
        <v>965</v>
      </c>
      <c r="B871" s="25" t="s">
        <v>966</v>
      </c>
      <c r="C871" s="17"/>
      <c r="D871" s="17"/>
      <c r="E871" s="17"/>
      <c r="F871" s="17"/>
      <c r="G871" s="17"/>
      <c r="H871" s="17"/>
      <c r="I871" s="17"/>
    </row>
    <row r="872" spans="1:9" ht="51" customHeight="1" x14ac:dyDescent="0.25">
      <c r="A872" s="17" t="s">
        <v>967</v>
      </c>
      <c r="B872" s="27" t="s">
        <v>966</v>
      </c>
      <c r="C872" s="33">
        <v>30</v>
      </c>
      <c r="D872" s="33" t="s">
        <v>67</v>
      </c>
      <c r="E872" s="34"/>
      <c r="F872" s="33" t="str">
        <f>IF(ISBLANK(E872),"", PRODUCT(C872,E872))</f>
        <v/>
      </c>
      <c r="G872" s="35"/>
      <c r="H872" s="17"/>
      <c r="I872" s="17"/>
    </row>
    <row r="873" spans="1:9" ht="35.450000000000003" customHeight="1" x14ac:dyDescent="0.25">
      <c r="A873" s="17" t="s">
        <v>968</v>
      </c>
      <c r="B873" s="27" t="s">
        <v>969</v>
      </c>
      <c r="C873" s="17"/>
      <c r="D873" s="17"/>
      <c r="E873" s="17"/>
      <c r="F873" s="17"/>
      <c r="G873" s="17"/>
      <c r="H873" s="29"/>
      <c r="I873" s="29"/>
    </row>
    <row r="874" spans="1:9" ht="38.1" customHeight="1" x14ac:dyDescent="0.25">
      <c r="A874" s="17" t="s">
        <v>970</v>
      </c>
      <c r="B874" s="27" t="s">
        <v>971</v>
      </c>
      <c r="C874" s="17"/>
      <c r="D874" s="17"/>
      <c r="E874" s="17"/>
      <c r="F874" s="17"/>
      <c r="G874" s="17"/>
      <c r="H874" s="29"/>
      <c r="I874" s="29"/>
    </row>
    <row r="875" spans="1:9" ht="39.6" customHeight="1" x14ac:dyDescent="0.25">
      <c r="A875" s="17" t="s">
        <v>972</v>
      </c>
      <c r="B875" s="27" t="s">
        <v>973</v>
      </c>
      <c r="C875" s="17"/>
      <c r="D875" s="17"/>
      <c r="E875" s="17"/>
      <c r="F875" s="17"/>
      <c r="G875" s="17"/>
      <c r="H875" s="29"/>
      <c r="I875" s="29"/>
    </row>
    <row r="876" spans="1:9" ht="39.6" customHeight="1" x14ac:dyDescent="0.25">
      <c r="A876" s="17" t="s">
        <v>974</v>
      </c>
      <c r="B876" s="27" t="s">
        <v>975</v>
      </c>
      <c r="C876" s="17"/>
      <c r="D876" s="17"/>
      <c r="E876" s="17"/>
      <c r="F876" s="17"/>
      <c r="G876" s="17"/>
      <c r="H876" s="29"/>
      <c r="I876" s="29"/>
    </row>
    <row r="877" spans="1:9" ht="51.95" customHeight="1" x14ac:dyDescent="0.25">
      <c r="A877" s="17" t="s">
        <v>976</v>
      </c>
      <c r="B877" s="27" t="s">
        <v>977</v>
      </c>
      <c r="C877" s="17"/>
      <c r="D877" s="17"/>
      <c r="E877" s="17"/>
      <c r="F877" s="17"/>
      <c r="G877" s="17"/>
      <c r="H877" s="29"/>
      <c r="I877" s="29"/>
    </row>
    <row r="878" spans="1:9" x14ac:dyDescent="0.25">
      <c r="E878" s="16" t="s">
        <v>58</v>
      </c>
      <c r="F878" s="16" t="str">
        <f>IF((COUNT(C872:C877)&lt;&gt;COUNT(F872:F877)),"", ROUND(SUM(F872:F877),2))</f>
        <v/>
      </c>
      <c r="G878" s="15" t="str">
        <f>IF((COUNT(C872:C877)&lt;&gt;COUNT(F872:F877)),"Neužpildytos visų objektų kainos", "")</f>
        <v>Neužpildytos visų objektų kainos</v>
      </c>
    </row>
    <row r="879" spans="1:9" ht="45" x14ac:dyDescent="0.25">
      <c r="C879" s="25" t="s">
        <v>59</v>
      </c>
      <c r="D879" s="19"/>
      <c r="E879" s="16" t="s">
        <v>60</v>
      </c>
      <c r="F879" s="16" t="str">
        <f>IF(OR(F878="",D879=""),"", ROUND(PRODUCT(D879,F878)/100,2))</f>
        <v/>
      </c>
      <c r="G879" s="15" t="str">
        <f>IF(D879="", "Nurodykite taikomą PVM dydį", "")</f>
        <v>Nurodykite taikomą PVM dydį</v>
      </c>
    </row>
    <row r="880" spans="1:9" x14ac:dyDescent="0.25">
      <c r="E880" s="16" t="s">
        <v>61</v>
      </c>
      <c r="F880" s="16">
        <f>IF(ISBLANK(F879), "", ROUND(SUM(F878:F879),2))</f>
        <v>0</v>
      </c>
    </row>
    <row r="884" spans="1:9" x14ac:dyDescent="0.25">
      <c r="A884" s="13" t="s">
        <v>978</v>
      </c>
      <c r="B884" s="13" t="s">
        <v>979</v>
      </c>
    </row>
    <row r="886" spans="1:9" x14ac:dyDescent="0.25">
      <c r="A886" s="13" t="s">
        <v>28</v>
      </c>
    </row>
    <row r="887" spans="1:9" s="10" customFormat="1" ht="45" x14ac:dyDescent="0.25">
      <c r="A887" s="26" t="s">
        <v>29</v>
      </c>
      <c r="B887" s="26" t="s">
        <v>30</v>
      </c>
      <c r="C887" s="26" t="s">
        <v>31</v>
      </c>
      <c r="D887" s="26" t="s">
        <v>32</v>
      </c>
      <c r="E887" s="26" t="s">
        <v>33</v>
      </c>
      <c r="F887" s="26" t="s">
        <v>34</v>
      </c>
      <c r="G887" s="26" t="s">
        <v>35</v>
      </c>
      <c r="H887" s="26" t="s">
        <v>36</v>
      </c>
      <c r="I887" s="26" t="s">
        <v>37</v>
      </c>
    </row>
    <row r="888" spans="1:9" x14ac:dyDescent="0.25">
      <c r="A888" s="16" t="s">
        <v>980</v>
      </c>
      <c r="B888" s="25" t="s">
        <v>981</v>
      </c>
      <c r="C888" s="17"/>
      <c r="D888" s="17"/>
      <c r="E888" s="17"/>
      <c r="F888" s="17"/>
      <c r="G888" s="17"/>
      <c r="H888" s="17"/>
      <c r="I888" s="17"/>
    </row>
    <row r="889" spans="1:9" ht="53.1" customHeight="1" x14ac:dyDescent="0.25">
      <c r="A889" s="17" t="s">
        <v>982</v>
      </c>
      <c r="B889" s="27" t="s">
        <v>981</v>
      </c>
      <c r="C889" s="17">
        <v>6</v>
      </c>
      <c r="D889" s="17" t="s">
        <v>67</v>
      </c>
      <c r="E889" s="18"/>
      <c r="F889" s="17" t="str">
        <f>IF(ISBLANK(E889),"", PRODUCT(C889,E889))</f>
        <v/>
      </c>
      <c r="G889" s="29"/>
      <c r="H889" s="17"/>
      <c r="I889" s="17"/>
    </row>
    <row r="890" spans="1:9" ht="32.1" customHeight="1" x14ac:dyDescent="0.25">
      <c r="A890" s="17" t="s">
        <v>983</v>
      </c>
      <c r="B890" s="27" t="s">
        <v>984</v>
      </c>
      <c r="C890" s="17"/>
      <c r="D890" s="17"/>
      <c r="E890" s="17"/>
      <c r="F890" s="17"/>
      <c r="G890" s="17"/>
      <c r="H890" s="29"/>
      <c r="I890" s="29"/>
    </row>
    <row r="891" spans="1:9" ht="30" x14ac:dyDescent="0.25">
      <c r="A891" s="17" t="s">
        <v>985</v>
      </c>
      <c r="B891" s="27" t="s">
        <v>986</v>
      </c>
      <c r="C891" s="17"/>
      <c r="D891" s="17"/>
      <c r="E891" s="17"/>
      <c r="F891" s="17"/>
      <c r="G891" s="17"/>
      <c r="H891" s="29"/>
      <c r="I891" s="29"/>
    </row>
    <row r="892" spans="1:9" x14ac:dyDescent="0.25">
      <c r="A892" s="17" t="s">
        <v>987</v>
      </c>
      <c r="B892" s="27" t="s">
        <v>988</v>
      </c>
      <c r="C892" s="17"/>
      <c r="D892" s="17"/>
      <c r="E892" s="17"/>
      <c r="F892" s="17"/>
      <c r="G892" s="17"/>
      <c r="H892" s="29"/>
      <c r="I892" s="29"/>
    </row>
    <row r="893" spans="1:9" x14ac:dyDescent="0.25">
      <c r="A893" s="17" t="s">
        <v>989</v>
      </c>
      <c r="B893" s="27" t="s">
        <v>990</v>
      </c>
      <c r="C893" s="17"/>
      <c r="D893" s="17"/>
      <c r="E893" s="17"/>
      <c r="F893" s="17"/>
      <c r="G893" s="17"/>
      <c r="H893" s="29"/>
      <c r="I893" s="29"/>
    </row>
    <row r="894" spans="1:9" x14ac:dyDescent="0.25">
      <c r="A894" s="17" t="s">
        <v>991</v>
      </c>
      <c r="B894" s="27" t="s">
        <v>992</v>
      </c>
      <c r="C894" s="17"/>
      <c r="D894" s="17"/>
      <c r="E894" s="17"/>
      <c r="F894" s="17"/>
      <c r="G894" s="17"/>
      <c r="H894" s="29"/>
      <c r="I894" s="29"/>
    </row>
    <row r="895" spans="1:9" x14ac:dyDescent="0.25">
      <c r="A895" s="17" t="s">
        <v>993</v>
      </c>
      <c r="B895" s="27" t="s">
        <v>994</v>
      </c>
      <c r="C895" s="17"/>
      <c r="D895" s="17"/>
      <c r="E895" s="17"/>
      <c r="F895" s="17"/>
      <c r="G895" s="17"/>
      <c r="H895" s="29"/>
      <c r="I895" s="29"/>
    </row>
    <row r="896" spans="1:9" x14ac:dyDescent="0.25">
      <c r="A896" s="17" t="s">
        <v>995</v>
      </c>
      <c r="B896" s="27" t="s">
        <v>996</v>
      </c>
      <c r="C896" s="17"/>
      <c r="D896" s="17"/>
      <c r="E896" s="17"/>
      <c r="F896" s="17"/>
      <c r="G896" s="17"/>
      <c r="H896" s="29"/>
      <c r="I896" s="29"/>
    </row>
    <row r="897" spans="1:9" x14ac:dyDescent="0.25">
      <c r="A897" s="17" t="s">
        <v>997</v>
      </c>
      <c r="B897" s="27" t="s">
        <v>998</v>
      </c>
      <c r="C897" s="17"/>
      <c r="D897" s="17"/>
      <c r="E897" s="17"/>
      <c r="F897" s="17"/>
      <c r="G897" s="17"/>
      <c r="H897" s="29"/>
      <c r="I897" s="29"/>
    </row>
    <row r="898" spans="1:9" ht="44.1" customHeight="1" x14ac:dyDescent="0.25">
      <c r="A898" s="17" t="s">
        <v>999</v>
      </c>
      <c r="B898" s="27" t="s">
        <v>1000</v>
      </c>
      <c r="C898" s="17"/>
      <c r="D898" s="17"/>
      <c r="E898" s="17"/>
      <c r="F898" s="17"/>
      <c r="G898" s="17"/>
      <c r="H898" s="29"/>
      <c r="I898" s="29"/>
    </row>
    <row r="899" spans="1:9" x14ac:dyDescent="0.25">
      <c r="A899" s="17" t="s">
        <v>1001</v>
      </c>
      <c r="B899" s="27" t="s">
        <v>1002</v>
      </c>
      <c r="C899" s="17"/>
      <c r="D899" s="17"/>
      <c r="E899" s="17"/>
      <c r="F899" s="17"/>
      <c r="G899" s="17"/>
      <c r="H899" s="29"/>
      <c r="I899" s="29"/>
    </row>
    <row r="900" spans="1:9" x14ac:dyDescent="0.25">
      <c r="A900" s="17" t="s">
        <v>1003</v>
      </c>
      <c r="B900" s="27" t="s">
        <v>1004</v>
      </c>
      <c r="C900" s="17"/>
      <c r="D900" s="17"/>
      <c r="E900" s="17"/>
      <c r="F900" s="17"/>
      <c r="G900" s="17"/>
      <c r="H900" s="29"/>
      <c r="I900" s="29"/>
    </row>
    <row r="901" spans="1:9" ht="34.5" customHeight="1" x14ac:dyDescent="0.25">
      <c r="A901" s="17" t="s">
        <v>1005</v>
      </c>
      <c r="B901" s="27" t="s">
        <v>1006</v>
      </c>
      <c r="C901" s="17"/>
      <c r="D901" s="17"/>
      <c r="E901" s="17"/>
      <c r="F901" s="17"/>
      <c r="G901" s="17"/>
      <c r="H901" s="29"/>
      <c r="I901" s="29"/>
    </row>
    <row r="902" spans="1:9" ht="30" x14ac:dyDescent="0.25">
      <c r="A902" s="17" t="s">
        <v>1007</v>
      </c>
      <c r="B902" s="27" t="s">
        <v>1008</v>
      </c>
      <c r="C902" s="17"/>
      <c r="D902" s="17"/>
      <c r="E902" s="17"/>
      <c r="F902" s="17"/>
      <c r="G902" s="17"/>
      <c r="H902" s="29"/>
      <c r="I902" s="29"/>
    </row>
    <row r="903" spans="1:9" ht="30" x14ac:dyDescent="0.25">
      <c r="A903" s="17" t="s">
        <v>1009</v>
      </c>
      <c r="B903" s="27" t="s">
        <v>1010</v>
      </c>
      <c r="C903" s="17"/>
      <c r="D903" s="17"/>
      <c r="E903" s="17"/>
      <c r="F903" s="17"/>
      <c r="G903" s="17"/>
      <c r="H903" s="29"/>
      <c r="I903" s="29"/>
    </row>
    <row r="904" spans="1:9" x14ac:dyDescent="0.25">
      <c r="A904" s="17" t="s">
        <v>1011</v>
      </c>
      <c r="B904" s="27" t="s">
        <v>1012</v>
      </c>
      <c r="C904" s="17"/>
      <c r="D904" s="17"/>
      <c r="E904" s="17"/>
      <c r="F904" s="17"/>
      <c r="G904" s="17"/>
      <c r="H904" s="29"/>
      <c r="I904" s="29"/>
    </row>
    <row r="905" spans="1:9" ht="48.6" customHeight="1" x14ac:dyDescent="0.25">
      <c r="A905" s="17" t="s">
        <v>1013</v>
      </c>
      <c r="B905" s="27" t="s">
        <v>1014</v>
      </c>
      <c r="C905" s="17"/>
      <c r="D905" s="17"/>
      <c r="E905" s="17"/>
      <c r="F905" s="17"/>
      <c r="G905" s="17"/>
      <c r="H905" s="29"/>
      <c r="I905" s="29"/>
    </row>
    <row r="906" spans="1:9" ht="39" customHeight="1" x14ac:dyDescent="0.25">
      <c r="A906" s="17" t="s">
        <v>1015</v>
      </c>
      <c r="B906" s="27" t="s">
        <v>1016</v>
      </c>
      <c r="C906" s="17"/>
      <c r="D906" s="17"/>
      <c r="E906" s="17"/>
      <c r="F906" s="17"/>
      <c r="G906" s="17"/>
      <c r="H906" s="29"/>
      <c r="I906" s="29"/>
    </row>
    <row r="907" spans="1:9" ht="35.450000000000003" customHeight="1" x14ac:dyDescent="0.25">
      <c r="A907" s="17" t="s">
        <v>1017</v>
      </c>
      <c r="B907" s="27" t="s">
        <v>1018</v>
      </c>
      <c r="C907" s="17"/>
      <c r="D907" s="17"/>
      <c r="E907" s="17"/>
      <c r="F907" s="17"/>
      <c r="G907" s="17"/>
      <c r="H907" s="29"/>
      <c r="I907" s="29"/>
    </row>
    <row r="908" spans="1:9" ht="51.6" customHeight="1" x14ac:dyDescent="0.25">
      <c r="A908" s="17" t="s">
        <v>1019</v>
      </c>
      <c r="B908" s="27" t="s">
        <v>1020</v>
      </c>
      <c r="C908" s="17"/>
      <c r="D908" s="17"/>
      <c r="E908" s="17"/>
      <c r="F908" s="17"/>
      <c r="G908" s="17"/>
      <c r="H908" s="29"/>
      <c r="I908" s="29"/>
    </row>
    <row r="909" spans="1:9" x14ac:dyDescent="0.25">
      <c r="E909" s="16" t="s">
        <v>58</v>
      </c>
      <c r="F909" s="16" t="str">
        <f>IF((COUNT(C889:C908)&lt;&gt;COUNT(F889:F908)),"", ROUND(SUM(F889:F908),2))</f>
        <v/>
      </c>
      <c r="G909" s="15" t="str">
        <f>IF((COUNT(C889:C908)&lt;&gt;COUNT(F889:F908)),"Neužpildytos visų objektų kainos", "")</f>
        <v>Neužpildytos visų objektų kainos</v>
      </c>
    </row>
    <row r="910" spans="1:9" ht="45" x14ac:dyDescent="0.25">
      <c r="C910" s="25" t="s">
        <v>59</v>
      </c>
      <c r="D910" s="19"/>
      <c r="E910" s="16" t="s">
        <v>60</v>
      </c>
      <c r="F910" s="16" t="str">
        <f>IF(OR(F909="",D910=""),"", ROUND(PRODUCT(D910,F909)/100,2))</f>
        <v/>
      </c>
      <c r="G910" s="15" t="str">
        <f>IF(D910="", "Nurodykite taikomą PVM dydį", "")</f>
        <v>Nurodykite taikomą PVM dydį</v>
      </c>
    </row>
    <row r="911" spans="1:9" x14ac:dyDescent="0.25">
      <c r="E911" s="16" t="s">
        <v>61</v>
      </c>
      <c r="F911" s="16">
        <f>IF(ISBLANK(F910), "", ROUND(SUM(F909:F910),2))</f>
        <v>0</v>
      </c>
    </row>
    <row r="915" spans="1:9" x14ac:dyDescent="0.25">
      <c r="A915" s="13" t="s">
        <v>1021</v>
      </c>
      <c r="B915" s="13" t="s">
        <v>1022</v>
      </c>
    </row>
    <row r="917" spans="1:9" x14ac:dyDescent="0.25">
      <c r="A917" s="13" t="s">
        <v>28</v>
      </c>
    </row>
    <row r="918" spans="1:9" s="10" customFormat="1" ht="45" x14ac:dyDescent="0.25">
      <c r="A918" s="26" t="s">
        <v>29</v>
      </c>
      <c r="B918" s="26" t="s">
        <v>30</v>
      </c>
      <c r="C918" s="26" t="s">
        <v>31</v>
      </c>
      <c r="D918" s="26" t="s">
        <v>32</v>
      </c>
      <c r="E918" s="26" t="s">
        <v>33</v>
      </c>
      <c r="F918" s="26" t="s">
        <v>34</v>
      </c>
      <c r="G918" s="26" t="s">
        <v>35</v>
      </c>
      <c r="H918" s="26" t="s">
        <v>36</v>
      </c>
      <c r="I918" s="26" t="s">
        <v>37</v>
      </c>
    </row>
    <row r="919" spans="1:9" x14ac:dyDescent="0.25">
      <c r="A919" s="16" t="s">
        <v>1023</v>
      </c>
      <c r="B919" s="25" t="s">
        <v>1024</v>
      </c>
      <c r="C919" s="17"/>
      <c r="D919" s="17"/>
      <c r="E919" s="17"/>
      <c r="F919" s="17"/>
      <c r="G919" s="17"/>
      <c r="H919" s="17"/>
      <c r="I919" s="17"/>
    </row>
    <row r="920" spans="1:9" ht="45" customHeight="1" x14ac:dyDescent="0.25">
      <c r="A920" s="17" t="s">
        <v>1025</v>
      </c>
      <c r="B920" s="27" t="s">
        <v>1024</v>
      </c>
      <c r="C920" s="17">
        <v>15</v>
      </c>
      <c r="D920" s="17" t="s">
        <v>67</v>
      </c>
      <c r="E920" s="18"/>
      <c r="F920" s="17" t="str">
        <f>IF(ISBLANK(E920),"", PRODUCT(C920,E920))</f>
        <v/>
      </c>
      <c r="G920" s="29"/>
      <c r="H920" s="17"/>
      <c r="I920" s="17"/>
    </row>
    <row r="921" spans="1:9" ht="50.45" customHeight="1" x14ac:dyDescent="0.25">
      <c r="A921" s="17" t="s">
        <v>1026</v>
      </c>
      <c r="B921" s="27" t="s">
        <v>1027</v>
      </c>
      <c r="C921" s="17"/>
      <c r="D921" s="17"/>
      <c r="E921" s="17"/>
      <c r="F921" s="17"/>
      <c r="G921" s="17"/>
      <c r="H921" s="29"/>
      <c r="I921" s="29"/>
    </row>
    <row r="922" spans="1:9" ht="32.450000000000003" customHeight="1" x14ac:dyDescent="0.25">
      <c r="A922" s="17" t="s">
        <v>1028</v>
      </c>
      <c r="B922" s="27" t="s">
        <v>1029</v>
      </c>
      <c r="C922" s="17"/>
      <c r="D922" s="17"/>
      <c r="E922" s="17"/>
      <c r="F922" s="17"/>
      <c r="G922" s="17"/>
      <c r="H922" s="29"/>
      <c r="I922" s="29"/>
    </row>
    <row r="923" spans="1:9" ht="29.45" customHeight="1" x14ac:dyDescent="0.25">
      <c r="A923" s="17" t="s">
        <v>1030</v>
      </c>
      <c r="B923" s="27" t="s">
        <v>1031</v>
      </c>
      <c r="C923" s="17"/>
      <c r="D923" s="17"/>
      <c r="E923" s="17"/>
      <c r="F923" s="17"/>
      <c r="G923" s="17"/>
      <c r="H923" s="29"/>
      <c r="I923" s="29"/>
    </row>
    <row r="924" spans="1:9" ht="35.450000000000003" customHeight="1" x14ac:dyDescent="0.25">
      <c r="A924" s="17" t="s">
        <v>1032</v>
      </c>
      <c r="B924" s="27" t="s">
        <v>1033</v>
      </c>
      <c r="C924" s="17"/>
      <c r="D924" s="17"/>
      <c r="E924" s="17"/>
      <c r="F924" s="17"/>
      <c r="G924" s="17"/>
      <c r="H924" s="29"/>
      <c r="I924" s="29"/>
    </row>
    <row r="925" spans="1:9" ht="36" customHeight="1" x14ac:dyDescent="0.25">
      <c r="A925" s="17" t="s">
        <v>1034</v>
      </c>
      <c r="B925" s="27" t="s">
        <v>1035</v>
      </c>
      <c r="C925" s="17"/>
      <c r="D925" s="17"/>
      <c r="E925" s="17"/>
      <c r="F925" s="17"/>
      <c r="G925" s="17"/>
      <c r="H925" s="29"/>
      <c r="I925" s="29"/>
    </row>
    <row r="926" spans="1:9" x14ac:dyDescent="0.25">
      <c r="A926" s="17" t="s">
        <v>1036</v>
      </c>
      <c r="B926" s="27" t="s">
        <v>1037</v>
      </c>
      <c r="C926" s="17"/>
      <c r="D926" s="17"/>
      <c r="E926" s="17"/>
      <c r="F926" s="17"/>
      <c r="G926" s="17"/>
      <c r="H926" s="29"/>
      <c r="I926" s="29"/>
    </row>
    <row r="927" spans="1:9" x14ac:dyDescent="0.25">
      <c r="A927" s="17" t="s">
        <v>1038</v>
      </c>
      <c r="B927" s="27" t="s">
        <v>1039</v>
      </c>
      <c r="C927" s="17"/>
      <c r="D927" s="17"/>
      <c r="E927" s="17"/>
      <c r="F927" s="17"/>
      <c r="G927" s="17"/>
      <c r="H927" s="29"/>
      <c r="I927" s="29"/>
    </row>
    <row r="928" spans="1:9" ht="67.5" customHeight="1" x14ac:dyDescent="0.25">
      <c r="A928" s="17" t="s">
        <v>1040</v>
      </c>
      <c r="B928" s="27" t="s">
        <v>1041</v>
      </c>
      <c r="C928" s="17"/>
      <c r="D928" s="17"/>
      <c r="E928" s="17"/>
      <c r="F928" s="17"/>
      <c r="G928" s="17"/>
      <c r="H928" s="29"/>
      <c r="I928" s="29"/>
    </row>
    <row r="929" spans="1:9" x14ac:dyDescent="0.25">
      <c r="E929" s="16" t="s">
        <v>58</v>
      </c>
      <c r="F929" s="16" t="str">
        <f>IF((COUNT(C920:C928)&lt;&gt;COUNT(F920:F928)),"", ROUND(SUM(F920:F928),2))</f>
        <v/>
      </c>
      <c r="G929" s="15" t="str">
        <f>IF((COUNT(C920:C928)&lt;&gt;COUNT(F920:F928)),"Neužpildytos visų objektų kainos", "")</f>
        <v>Neužpildytos visų objektų kainos</v>
      </c>
    </row>
    <row r="930" spans="1:9" ht="45" x14ac:dyDescent="0.25">
      <c r="C930" s="25" t="s">
        <v>59</v>
      </c>
      <c r="D930" s="19"/>
      <c r="E930" s="16" t="s">
        <v>60</v>
      </c>
      <c r="F930" s="16" t="str">
        <f>IF(OR(F929="",D930=""),"", ROUND(PRODUCT(D930,F929)/100,2))</f>
        <v/>
      </c>
      <c r="G930" s="15" t="str">
        <f>IF(D930="", "Nurodykite taikomą PVM dydį", "")</f>
        <v>Nurodykite taikomą PVM dydį</v>
      </c>
    </row>
    <row r="931" spans="1:9" x14ac:dyDescent="0.25">
      <c r="E931" s="16" t="s">
        <v>61</v>
      </c>
      <c r="F931" s="16">
        <f>IF(ISBLANK(F930), "", ROUND(SUM(F929:F930),2))</f>
        <v>0</v>
      </c>
    </row>
    <row r="935" spans="1:9" x14ac:dyDescent="0.25">
      <c r="A935" s="13" t="s">
        <v>1042</v>
      </c>
      <c r="B935" s="13" t="s">
        <v>1043</v>
      </c>
    </row>
    <row r="937" spans="1:9" x14ac:dyDescent="0.25">
      <c r="A937" s="13" t="s">
        <v>28</v>
      </c>
    </row>
    <row r="938" spans="1:9" s="10" customFormat="1" ht="45" x14ac:dyDescent="0.25">
      <c r="A938" s="26" t="s">
        <v>29</v>
      </c>
      <c r="B938" s="26" t="s">
        <v>30</v>
      </c>
      <c r="C938" s="26" t="s">
        <v>31</v>
      </c>
      <c r="D938" s="26" t="s">
        <v>32</v>
      </c>
      <c r="E938" s="26" t="s">
        <v>33</v>
      </c>
      <c r="F938" s="26" t="s">
        <v>34</v>
      </c>
      <c r="G938" s="26" t="s">
        <v>35</v>
      </c>
      <c r="H938" s="26" t="s">
        <v>36</v>
      </c>
      <c r="I938" s="26" t="s">
        <v>37</v>
      </c>
    </row>
    <row r="939" spans="1:9" x14ac:dyDescent="0.25">
      <c r="A939" s="16" t="s">
        <v>1044</v>
      </c>
      <c r="B939" s="25" t="s">
        <v>1045</v>
      </c>
      <c r="C939" s="17"/>
      <c r="D939" s="17"/>
      <c r="E939" s="17"/>
      <c r="F939" s="17"/>
      <c r="G939" s="17"/>
      <c r="H939" s="17"/>
      <c r="I939" s="17"/>
    </row>
    <row r="940" spans="1:9" ht="45.6" customHeight="1" x14ac:dyDescent="0.25">
      <c r="A940" s="17" t="s">
        <v>1046</v>
      </c>
      <c r="B940" s="27" t="s">
        <v>1045</v>
      </c>
      <c r="C940" s="17">
        <v>9</v>
      </c>
      <c r="D940" s="17" t="s">
        <v>67</v>
      </c>
      <c r="E940" s="18"/>
      <c r="F940" s="17" t="str">
        <f>IF(ISBLANK(E940),"", PRODUCT(C940,E940))</f>
        <v/>
      </c>
      <c r="G940" s="29"/>
      <c r="H940" s="17"/>
      <c r="I940" s="17"/>
    </row>
    <row r="941" spans="1:9" ht="43.5" customHeight="1" x14ac:dyDescent="0.25">
      <c r="A941" s="17" t="s">
        <v>1047</v>
      </c>
      <c r="B941" s="27" t="s">
        <v>1048</v>
      </c>
      <c r="C941" s="17"/>
      <c r="D941" s="17"/>
      <c r="E941" s="17"/>
      <c r="F941" s="17"/>
      <c r="G941" s="17"/>
      <c r="H941" s="29"/>
      <c r="I941" s="29"/>
    </row>
    <row r="942" spans="1:9" ht="36.950000000000003" customHeight="1" x14ac:dyDescent="0.25">
      <c r="A942" s="17" t="s">
        <v>1049</v>
      </c>
      <c r="B942" s="27" t="s">
        <v>1050</v>
      </c>
      <c r="C942" s="17"/>
      <c r="D942" s="17"/>
      <c r="E942" s="17"/>
      <c r="F942" s="17"/>
      <c r="G942" s="17"/>
      <c r="H942" s="29"/>
      <c r="I942" s="29"/>
    </row>
    <row r="943" spans="1:9" ht="27.95" customHeight="1" x14ac:dyDescent="0.25">
      <c r="A943" s="17" t="s">
        <v>1051</v>
      </c>
      <c r="B943" s="27" t="s">
        <v>1052</v>
      </c>
      <c r="C943" s="17"/>
      <c r="D943" s="17"/>
      <c r="E943" s="17"/>
      <c r="F943" s="17"/>
      <c r="G943" s="17"/>
      <c r="H943" s="29"/>
      <c r="I943" s="29"/>
    </row>
    <row r="944" spans="1:9" ht="35.1" customHeight="1" x14ac:dyDescent="0.25">
      <c r="A944" s="17" t="s">
        <v>1053</v>
      </c>
      <c r="B944" s="27" t="s">
        <v>1054</v>
      </c>
      <c r="C944" s="17"/>
      <c r="D944" s="17"/>
      <c r="E944" s="17"/>
      <c r="F944" s="17"/>
      <c r="G944" s="17"/>
      <c r="H944" s="29"/>
      <c r="I944" s="29"/>
    </row>
    <row r="945" spans="1:9" ht="27.95" customHeight="1" x14ac:dyDescent="0.25">
      <c r="A945" s="17" t="s">
        <v>1055</v>
      </c>
      <c r="B945" s="27" t="s">
        <v>1056</v>
      </c>
      <c r="C945" s="17"/>
      <c r="D945" s="17"/>
      <c r="E945" s="17"/>
      <c r="F945" s="17"/>
      <c r="G945" s="17"/>
      <c r="H945" s="29"/>
      <c r="I945" s="29"/>
    </row>
    <row r="946" spans="1:9" ht="34.5" customHeight="1" x14ac:dyDescent="0.25">
      <c r="A946" s="17" t="s">
        <v>1057</v>
      </c>
      <c r="B946" s="27" t="s">
        <v>1058</v>
      </c>
      <c r="C946" s="17"/>
      <c r="D946" s="17"/>
      <c r="E946" s="17"/>
      <c r="F946" s="17"/>
      <c r="G946" s="17"/>
      <c r="H946" s="29"/>
      <c r="I946" s="29"/>
    </row>
    <row r="947" spans="1:9" ht="33" customHeight="1" x14ac:dyDescent="0.25">
      <c r="A947" s="17" t="s">
        <v>1059</v>
      </c>
      <c r="B947" s="27" t="s">
        <v>1060</v>
      </c>
      <c r="C947" s="17"/>
      <c r="D947" s="17"/>
      <c r="E947" s="17"/>
      <c r="F947" s="17"/>
      <c r="G947" s="17"/>
      <c r="H947" s="29"/>
      <c r="I947" s="29"/>
    </row>
    <row r="948" spans="1:9" ht="54.95" customHeight="1" x14ac:dyDescent="0.25">
      <c r="A948" s="17" t="s">
        <v>1061</v>
      </c>
      <c r="B948" s="27" t="s">
        <v>1062</v>
      </c>
      <c r="C948" s="17"/>
      <c r="D948" s="17"/>
      <c r="E948" s="17"/>
      <c r="F948" s="17"/>
      <c r="G948" s="17"/>
      <c r="H948" s="29"/>
      <c r="I948" s="29"/>
    </row>
    <row r="949" spans="1:9" ht="45" customHeight="1" x14ac:dyDescent="0.25">
      <c r="A949" s="17" t="s">
        <v>1063</v>
      </c>
      <c r="B949" s="27" t="s">
        <v>1064</v>
      </c>
      <c r="C949" s="17"/>
      <c r="D949" s="17"/>
      <c r="E949" s="17"/>
      <c r="F949" s="17"/>
      <c r="G949" s="17"/>
      <c r="H949" s="29"/>
      <c r="I949" s="29"/>
    </row>
    <row r="950" spans="1:9" ht="30" x14ac:dyDescent="0.25">
      <c r="A950" s="17" t="s">
        <v>1065</v>
      </c>
      <c r="B950" s="27" t="s">
        <v>1066</v>
      </c>
      <c r="C950" s="17"/>
      <c r="D950" s="17"/>
      <c r="E950" s="17"/>
      <c r="F950" s="17"/>
      <c r="G950" s="17"/>
      <c r="H950" s="29"/>
      <c r="I950" s="29"/>
    </row>
    <row r="951" spans="1:9" x14ac:dyDescent="0.25">
      <c r="E951" s="16" t="s">
        <v>58</v>
      </c>
      <c r="F951" s="16" t="str">
        <f>IF((COUNT(C940:C950)&lt;&gt;COUNT(F940:F950)),"", ROUND(SUM(F940:F950),2))</f>
        <v/>
      </c>
      <c r="G951" s="15" t="str">
        <f>IF((COUNT(C940:C950)&lt;&gt;COUNT(F940:F950)),"Neužpildytos visų objektų kainos", "")</f>
        <v>Neužpildytos visų objektų kainos</v>
      </c>
    </row>
    <row r="952" spans="1:9" ht="45" x14ac:dyDescent="0.25">
      <c r="C952" s="25" t="s">
        <v>59</v>
      </c>
      <c r="D952" s="19"/>
      <c r="E952" s="16" t="s">
        <v>60</v>
      </c>
      <c r="F952" s="16" t="str">
        <f>IF(OR(F951="",D952=""),"", ROUND(PRODUCT(D952,F951)/100,2))</f>
        <v/>
      </c>
      <c r="G952" s="15" t="str">
        <f>IF(D952="", "Nurodykite taikomą PVM dydį", "")</f>
        <v>Nurodykite taikomą PVM dydį</v>
      </c>
    </row>
    <row r="953" spans="1:9" x14ac:dyDescent="0.25">
      <c r="E953" s="16" t="s">
        <v>61</v>
      </c>
      <c r="F953" s="16">
        <f>IF(ISBLANK(F952), "", ROUND(SUM(F951:F952),2))</f>
        <v>0</v>
      </c>
    </row>
    <row r="957" spans="1:9" x14ac:dyDescent="0.25">
      <c r="A957" s="13" t="s">
        <v>1067</v>
      </c>
      <c r="B957" s="13" t="s">
        <v>1068</v>
      </c>
    </row>
    <row r="959" spans="1:9" x14ac:dyDescent="0.25">
      <c r="A959" s="13" t="s">
        <v>28</v>
      </c>
    </row>
    <row r="960" spans="1:9" s="10" customFormat="1" ht="45" x14ac:dyDescent="0.25">
      <c r="A960" s="26" t="s">
        <v>29</v>
      </c>
      <c r="B960" s="26" t="s">
        <v>30</v>
      </c>
      <c r="C960" s="26" t="s">
        <v>31</v>
      </c>
      <c r="D960" s="26" t="s">
        <v>32</v>
      </c>
      <c r="E960" s="26" t="s">
        <v>33</v>
      </c>
      <c r="F960" s="26" t="s">
        <v>34</v>
      </c>
      <c r="G960" s="26" t="s">
        <v>35</v>
      </c>
      <c r="H960" s="26" t="s">
        <v>36</v>
      </c>
      <c r="I960" s="26" t="s">
        <v>37</v>
      </c>
    </row>
    <row r="961" spans="1:9" ht="30" x14ac:dyDescent="0.25">
      <c r="A961" s="16" t="s">
        <v>1069</v>
      </c>
      <c r="B961" s="25" t="s">
        <v>1070</v>
      </c>
      <c r="C961" s="17"/>
      <c r="D961" s="17"/>
      <c r="E961" s="17"/>
      <c r="F961" s="17"/>
      <c r="G961" s="17"/>
      <c r="H961" s="17"/>
      <c r="I961" s="17"/>
    </row>
    <row r="962" spans="1:9" ht="44.45" customHeight="1" x14ac:dyDescent="0.25">
      <c r="A962" s="17" t="s">
        <v>1071</v>
      </c>
      <c r="B962" s="27" t="s">
        <v>1070</v>
      </c>
      <c r="C962" s="33">
        <v>30</v>
      </c>
      <c r="D962" s="33" t="s">
        <v>67</v>
      </c>
      <c r="E962" s="34"/>
      <c r="F962" s="33" t="str">
        <f>IF(ISBLANK(E962),"", PRODUCT(C962,E962))</f>
        <v/>
      </c>
      <c r="G962" s="35"/>
      <c r="H962" s="17"/>
      <c r="I962" s="17"/>
    </row>
    <row r="963" spans="1:9" ht="37.5" customHeight="1" x14ac:dyDescent="0.25">
      <c r="A963" s="17" t="s">
        <v>1072</v>
      </c>
      <c r="B963" s="27" t="s">
        <v>1073</v>
      </c>
      <c r="C963" s="17"/>
      <c r="D963" s="17"/>
      <c r="E963" s="17"/>
      <c r="F963" s="17"/>
      <c r="G963" s="17"/>
      <c r="H963" s="29"/>
      <c r="I963" s="29"/>
    </row>
    <row r="964" spans="1:9" ht="30.6" customHeight="1" x14ac:dyDescent="0.25">
      <c r="A964" s="17" t="s">
        <v>1074</v>
      </c>
      <c r="B964" s="27" t="s">
        <v>1075</v>
      </c>
      <c r="C964" s="17"/>
      <c r="D964" s="17"/>
      <c r="E964" s="17"/>
      <c r="F964" s="17"/>
      <c r="G964" s="17"/>
      <c r="H964" s="29"/>
      <c r="I964" s="29"/>
    </row>
    <row r="965" spans="1:9" ht="33.950000000000003" customHeight="1" x14ac:dyDescent="0.25">
      <c r="A965" s="17" t="s">
        <v>1076</v>
      </c>
      <c r="B965" s="27" t="s">
        <v>1077</v>
      </c>
      <c r="C965" s="17"/>
      <c r="D965" s="17"/>
      <c r="E965" s="17"/>
      <c r="F965" s="17"/>
      <c r="G965" s="17"/>
      <c r="H965" s="29"/>
      <c r="I965" s="29"/>
    </row>
    <row r="966" spans="1:9" ht="32.1" customHeight="1" x14ac:dyDescent="0.25">
      <c r="A966" s="17" t="s">
        <v>1078</v>
      </c>
      <c r="B966" s="27" t="s">
        <v>1079</v>
      </c>
      <c r="C966" s="17"/>
      <c r="D966" s="17"/>
      <c r="E966" s="17"/>
      <c r="F966" s="17"/>
      <c r="G966" s="17"/>
      <c r="H966" s="29"/>
      <c r="I966" s="29"/>
    </row>
    <row r="967" spans="1:9" ht="27" customHeight="1" x14ac:dyDescent="0.25">
      <c r="A967" s="17" t="s">
        <v>1080</v>
      </c>
      <c r="B967" s="27" t="s">
        <v>1081</v>
      </c>
      <c r="C967" s="17"/>
      <c r="D967" s="17"/>
      <c r="E967" s="17"/>
      <c r="F967" s="17"/>
      <c r="G967" s="17"/>
      <c r="H967" s="29"/>
      <c r="I967" s="29"/>
    </row>
    <row r="968" spans="1:9" x14ac:dyDescent="0.25">
      <c r="E968" s="16" t="s">
        <v>58</v>
      </c>
      <c r="F968" s="16" t="str">
        <f>IF((COUNT(C962:C967)&lt;&gt;COUNT(F962:F967)),"", ROUND(SUM(F962:F967),2))</f>
        <v/>
      </c>
      <c r="G968" s="15" t="str">
        <f>IF((COUNT(C962:C967)&lt;&gt;COUNT(F962:F967)),"Neužpildytos visų objektų kainos", "")</f>
        <v>Neužpildytos visų objektų kainos</v>
      </c>
    </row>
    <row r="969" spans="1:9" ht="45" x14ac:dyDescent="0.25">
      <c r="C969" s="25" t="s">
        <v>59</v>
      </c>
      <c r="D969" s="19"/>
      <c r="E969" s="16" t="s">
        <v>60</v>
      </c>
      <c r="F969" s="16" t="str">
        <f>IF(OR(F968="",D969=""),"", ROUND(PRODUCT(D969,F968)/100,2))</f>
        <v/>
      </c>
      <c r="G969" s="15" t="str">
        <f>IF(D969="", "Nurodykite taikomą PVM dydį", "")</f>
        <v>Nurodykite taikomą PVM dydį</v>
      </c>
    </row>
    <row r="970" spans="1:9" x14ac:dyDescent="0.25">
      <c r="E970" s="16" t="s">
        <v>61</v>
      </c>
      <c r="F970" s="16">
        <f>IF(ISBLANK(F969), "", ROUND(SUM(F968:F969),2))</f>
        <v>0</v>
      </c>
    </row>
    <row r="974" spans="1:9" x14ac:dyDescent="0.25">
      <c r="A974" s="13" t="s">
        <v>1082</v>
      </c>
      <c r="B974" s="13" t="s">
        <v>1083</v>
      </c>
    </row>
    <row r="976" spans="1:9" x14ac:dyDescent="0.25">
      <c r="A976" s="13" t="s">
        <v>28</v>
      </c>
    </row>
    <row r="977" spans="1:9" s="10" customFormat="1" ht="45" x14ac:dyDescent="0.25">
      <c r="A977" s="26" t="s">
        <v>29</v>
      </c>
      <c r="B977" s="26" t="s">
        <v>30</v>
      </c>
      <c r="C977" s="26" t="s">
        <v>31</v>
      </c>
      <c r="D977" s="26" t="s">
        <v>32</v>
      </c>
      <c r="E977" s="26" t="s">
        <v>33</v>
      </c>
      <c r="F977" s="26" t="s">
        <v>34</v>
      </c>
      <c r="G977" s="26" t="s">
        <v>35</v>
      </c>
      <c r="H977" s="26" t="s">
        <v>36</v>
      </c>
      <c r="I977" s="26" t="s">
        <v>37</v>
      </c>
    </row>
    <row r="978" spans="1:9" x14ac:dyDescent="0.25">
      <c r="A978" s="16" t="s">
        <v>1084</v>
      </c>
      <c r="B978" s="25" t="s">
        <v>1085</v>
      </c>
      <c r="C978" s="17"/>
      <c r="D978" s="17"/>
      <c r="E978" s="17"/>
      <c r="F978" s="17"/>
      <c r="G978" s="17"/>
      <c r="H978" s="17"/>
      <c r="I978" s="17"/>
    </row>
    <row r="979" spans="1:9" ht="54" customHeight="1" x14ac:dyDescent="0.25">
      <c r="A979" s="17" t="s">
        <v>1086</v>
      </c>
      <c r="B979" s="27" t="s">
        <v>1085</v>
      </c>
      <c r="C979" s="33">
        <v>30</v>
      </c>
      <c r="D979" s="33" t="s">
        <v>67</v>
      </c>
      <c r="E979" s="34"/>
      <c r="F979" s="33" t="str">
        <f>IF(ISBLANK(E979),"", PRODUCT(C979,E979))</f>
        <v/>
      </c>
      <c r="G979" s="35"/>
      <c r="H979" s="17"/>
      <c r="I979" s="17"/>
    </row>
    <row r="980" spans="1:9" ht="41.1" customHeight="1" x14ac:dyDescent="0.25">
      <c r="A980" s="17" t="s">
        <v>1087</v>
      </c>
      <c r="B980" s="27" t="s">
        <v>1088</v>
      </c>
      <c r="C980" s="17"/>
      <c r="D980" s="17"/>
      <c r="E980" s="17"/>
      <c r="F980" s="17"/>
      <c r="G980" s="17"/>
      <c r="H980" s="29"/>
      <c r="I980" s="29"/>
    </row>
    <row r="981" spans="1:9" ht="50.1" customHeight="1" x14ac:dyDescent="0.25">
      <c r="A981" s="17" t="s">
        <v>1089</v>
      </c>
      <c r="B981" s="27" t="s">
        <v>1090</v>
      </c>
      <c r="C981" s="17"/>
      <c r="D981" s="17"/>
      <c r="E981" s="17"/>
      <c r="F981" s="17"/>
      <c r="G981" s="17"/>
      <c r="H981" s="29"/>
      <c r="I981" s="29"/>
    </row>
    <row r="982" spans="1:9" ht="48" customHeight="1" x14ac:dyDescent="0.25">
      <c r="A982" s="17" t="s">
        <v>1091</v>
      </c>
      <c r="B982" s="27" t="s">
        <v>1077</v>
      </c>
      <c r="C982" s="17"/>
      <c r="D982" s="17"/>
      <c r="E982" s="17"/>
      <c r="F982" s="17"/>
      <c r="G982" s="17"/>
      <c r="H982" s="29"/>
      <c r="I982" s="29"/>
    </row>
    <row r="983" spans="1:9" ht="27.6" customHeight="1" x14ac:dyDescent="0.25">
      <c r="A983" s="17" t="s">
        <v>1092</v>
      </c>
      <c r="B983" s="27" t="s">
        <v>1093</v>
      </c>
      <c r="C983" s="17"/>
      <c r="D983" s="17"/>
      <c r="E983" s="17"/>
      <c r="F983" s="17"/>
      <c r="G983" s="17"/>
      <c r="H983" s="29"/>
      <c r="I983" s="29"/>
    </row>
    <row r="984" spans="1:9" ht="39.950000000000003" customHeight="1" x14ac:dyDescent="0.25">
      <c r="A984" s="17" t="s">
        <v>1094</v>
      </c>
      <c r="B984" s="27" t="s">
        <v>1095</v>
      </c>
      <c r="C984" s="17"/>
      <c r="D984" s="17"/>
      <c r="E984" s="17"/>
      <c r="F984" s="17"/>
      <c r="G984" s="17"/>
      <c r="H984" s="29"/>
      <c r="I984" s="29"/>
    </row>
    <row r="985" spans="1:9" ht="48.95" customHeight="1" x14ac:dyDescent="0.25">
      <c r="A985" s="17" t="s">
        <v>1096</v>
      </c>
      <c r="B985" s="27" t="s">
        <v>1097</v>
      </c>
      <c r="C985" s="17"/>
      <c r="D985" s="17"/>
      <c r="E985" s="17"/>
      <c r="F985" s="17"/>
      <c r="G985" s="17"/>
      <c r="H985" s="29"/>
      <c r="I985" s="29"/>
    </row>
    <row r="986" spans="1:9" x14ac:dyDescent="0.25">
      <c r="E986" s="16" t="s">
        <v>58</v>
      </c>
      <c r="F986" s="16" t="str">
        <f>IF((COUNT(C979:C985)&lt;&gt;COUNT(F979:F985)),"", ROUND(SUM(F979:F985),2))</f>
        <v/>
      </c>
      <c r="G986" s="15" t="str">
        <f>IF((COUNT(C979:C985)&lt;&gt;COUNT(F979:F985)),"Neužpildytos visų objektų kainos", "")</f>
        <v>Neužpildytos visų objektų kainos</v>
      </c>
    </row>
    <row r="987" spans="1:9" ht="45" x14ac:dyDescent="0.25">
      <c r="C987" s="25" t="s">
        <v>59</v>
      </c>
      <c r="D987" s="19"/>
      <c r="E987" s="16" t="s">
        <v>60</v>
      </c>
      <c r="F987" s="16" t="str">
        <f>IF(OR(F986="",D987=""),"", ROUND(PRODUCT(D987,F986)/100,2))</f>
        <v/>
      </c>
      <c r="G987" s="15" t="str">
        <f>IF(D987="", "Nurodykite taikomą PVM dydį", "")</f>
        <v>Nurodykite taikomą PVM dydį</v>
      </c>
    </row>
    <row r="988" spans="1:9" x14ac:dyDescent="0.25">
      <c r="E988" s="16" t="s">
        <v>61</v>
      </c>
      <c r="F988" s="16">
        <f>IF(ISBLANK(F987), "", ROUND(SUM(F986:F987),2))</f>
        <v>0</v>
      </c>
    </row>
    <row r="992" spans="1:9" x14ac:dyDescent="0.25">
      <c r="A992" s="13" t="s">
        <v>1098</v>
      </c>
      <c r="B992" s="13" t="s">
        <v>1099</v>
      </c>
    </row>
    <row r="994" spans="1:9" x14ac:dyDescent="0.25">
      <c r="A994" s="13" t="s">
        <v>28</v>
      </c>
    </row>
    <row r="995" spans="1:9" s="10" customFormat="1" ht="45" x14ac:dyDescent="0.25">
      <c r="A995" s="26" t="s">
        <v>29</v>
      </c>
      <c r="B995" s="26" t="s">
        <v>30</v>
      </c>
      <c r="C995" s="26" t="s">
        <v>31</v>
      </c>
      <c r="D995" s="26" t="s">
        <v>32</v>
      </c>
      <c r="E995" s="26" t="s">
        <v>33</v>
      </c>
      <c r="F995" s="26" t="s">
        <v>34</v>
      </c>
      <c r="G995" s="26" t="s">
        <v>35</v>
      </c>
      <c r="H995" s="26" t="s">
        <v>36</v>
      </c>
      <c r="I995" s="26" t="s">
        <v>37</v>
      </c>
    </row>
    <row r="996" spans="1:9" x14ac:dyDescent="0.25">
      <c r="A996" s="16" t="s">
        <v>1100</v>
      </c>
      <c r="B996" s="25" t="s">
        <v>1101</v>
      </c>
      <c r="C996" s="17"/>
      <c r="D996" s="17"/>
      <c r="E996" s="17"/>
      <c r="F996" s="17"/>
      <c r="G996" s="17"/>
      <c r="H996" s="17"/>
      <c r="I996" s="17"/>
    </row>
    <row r="997" spans="1:9" ht="40.5" customHeight="1" x14ac:dyDescent="0.25">
      <c r="A997" s="17" t="s">
        <v>1102</v>
      </c>
      <c r="B997" s="27" t="s">
        <v>1101</v>
      </c>
      <c r="C997" s="33">
        <v>300</v>
      </c>
      <c r="D997" s="33" t="s">
        <v>67</v>
      </c>
      <c r="E997" s="34"/>
      <c r="F997" s="33" t="str">
        <f>IF(ISBLANK(E997),"", PRODUCT(C997,E997))</f>
        <v/>
      </c>
      <c r="G997" s="35"/>
      <c r="H997" s="17"/>
      <c r="I997" s="17"/>
    </row>
    <row r="998" spans="1:9" ht="36.950000000000003" customHeight="1" x14ac:dyDescent="0.25">
      <c r="A998" s="17" t="s">
        <v>1103</v>
      </c>
      <c r="B998" s="27" t="s">
        <v>1104</v>
      </c>
      <c r="C998" s="17"/>
      <c r="D998" s="17"/>
      <c r="E998" s="17"/>
      <c r="F998" s="17"/>
      <c r="G998" s="17"/>
      <c r="H998" s="19"/>
      <c r="I998" s="19"/>
    </row>
    <row r="999" spans="1:9" ht="50.1" customHeight="1" x14ac:dyDescent="0.25">
      <c r="A999" s="17" t="s">
        <v>1105</v>
      </c>
      <c r="B999" s="27" t="s">
        <v>1106</v>
      </c>
      <c r="C999" s="17"/>
      <c r="D999" s="17"/>
      <c r="E999" s="17"/>
      <c r="F999" s="17"/>
      <c r="G999" s="17"/>
      <c r="H999" s="19"/>
      <c r="I999" s="19"/>
    </row>
    <row r="1000" spans="1:9" ht="46.5" customHeight="1" x14ac:dyDescent="0.25">
      <c r="A1000" s="17" t="s">
        <v>1107</v>
      </c>
      <c r="B1000" s="27" t="s">
        <v>1108</v>
      </c>
      <c r="C1000" s="17"/>
      <c r="D1000" s="17"/>
      <c r="E1000" s="17"/>
      <c r="F1000" s="17"/>
      <c r="G1000" s="17"/>
      <c r="H1000" s="19"/>
      <c r="I1000" s="19"/>
    </row>
    <row r="1001" spans="1:9" ht="36" customHeight="1" x14ac:dyDescent="0.25">
      <c r="A1001" s="17" t="s">
        <v>1109</v>
      </c>
      <c r="B1001" s="27" t="s">
        <v>1110</v>
      </c>
      <c r="C1001" s="17"/>
      <c r="D1001" s="17"/>
      <c r="E1001" s="17"/>
      <c r="F1001" s="17"/>
      <c r="G1001" s="17"/>
      <c r="H1001" s="19"/>
      <c r="I1001" s="19"/>
    </row>
    <row r="1002" spans="1:9" ht="42.95" customHeight="1" x14ac:dyDescent="0.25">
      <c r="A1002" s="17" t="s">
        <v>1111</v>
      </c>
      <c r="B1002" s="27" t="s">
        <v>1112</v>
      </c>
      <c r="C1002" s="17"/>
      <c r="D1002" s="17"/>
      <c r="E1002" s="17"/>
      <c r="F1002" s="17"/>
      <c r="G1002" s="17"/>
      <c r="H1002" s="19"/>
      <c r="I1002" s="19"/>
    </row>
    <row r="1003" spans="1:9" ht="42.6" customHeight="1" x14ac:dyDescent="0.25">
      <c r="A1003" s="17" t="s">
        <v>1113</v>
      </c>
      <c r="B1003" s="27" t="s">
        <v>1114</v>
      </c>
      <c r="C1003" s="17"/>
      <c r="D1003" s="17"/>
      <c r="E1003" s="17"/>
      <c r="F1003" s="17"/>
      <c r="G1003" s="17"/>
      <c r="H1003" s="19"/>
      <c r="I1003" s="19"/>
    </row>
    <row r="1004" spans="1:9" ht="33.950000000000003" customHeight="1" x14ac:dyDescent="0.25">
      <c r="A1004" s="17" t="s">
        <v>1115</v>
      </c>
      <c r="B1004" s="27" t="s">
        <v>1116</v>
      </c>
      <c r="C1004" s="17"/>
      <c r="D1004" s="17"/>
      <c r="E1004" s="17"/>
      <c r="F1004" s="17"/>
      <c r="G1004" s="17"/>
      <c r="H1004" s="19"/>
      <c r="I1004" s="19"/>
    </row>
    <row r="1005" spans="1:9" x14ac:dyDescent="0.25">
      <c r="E1005" s="16" t="s">
        <v>58</v>
      </c>
      <c r="F1005" s="16" t="str">
        <f>IF((COUNT(C997:C1004)&lt;&gt;COUNT(F997:F1004)),"", ROUND(SUM(F997:F1004),2))</f>
        <v/>
      </c>
      <c r="G1005" s="15" t="str">
        <f>IF((COUNT(C997:C1004)&lt;&gt;COUNT(F997:F1004)),"Neužpildytos visų objektų kainos", "")</f>
        <v>Neužpildytos visų objektų kainos</v>
      </c>
    </row>
    <row r="1006" spans="1:9" ht="45" x14ac:dyDescent="0.25">
      <c r="C1006" s="25" t="s">
        <v>59</v>
      </c>
      <c r="D1006" s="19"/>
      <c r="E1006" s="16" t="s">
        <v>60</v>
      </c>
      <c r="F1006" s="16" t="str">
        <f>IF(OR(F1005="",D1006=""),"", ROUND(PRODUCT(D1006,F1005)/100,2))</f>
        <v/>
      </c>
      <c r="G1006" s="15" t="str">
        <f>IF(D1006="", "Nurodykite taikomą PVM dydį", "")</f>
        <v>Nurodykite taikomą PVM dydį</v>
      </c>
    </row>
    <row r="1007" spans="1:9" x14ac:dyDescent="0.25">
      <c r="E1007" s="16" t="s">
        <v>61</v>
      </c>
      <c r="F1007" s="16">
        <f>IF(ISBLANK(F1006), "", ROUND(SUM(F1005:F1006),2))</f>
        <v>0</v>
      </c>
    </row>
    <row r="1011" spans="1:9" x14ac:dyDescent="0.25">
      <c r="A1011" s="13" t="s">
        <v>1117</v>
      </c>
      <c r="B1011" s="13" t="s">
        <v>1118</v>
      </c>
    </row>
    <row r="1013" spans="1:9" x14ac:dyDescent="0.25">
      <c r="A1013" s="13" t="s">
        <v>28</v>
      </c>
    </row>
    <row r="1014" spans="1:9" s="10" customFormat="1" ht="45" x14ac:dyDescent="0.25">
      <c r="A1014" s="26" t="s">
        <v>29</v>
      </c>
      <c r="B1014" s="26" t="s">
        <v>30</v>
      </c>
      <c r="C1014" s="26" t="s">
        <v>31</v>
      </c>
      <c r="D1014" s="26" t="s">
        <v>32</v>
      </c>
      <c r="E1014" s="26" t="s">
        <v>33</v>
      </c>
      <c r="F1014" s="26" t="s">
        <v>34</v>
      </c>
      <c r="G1014" s="26" t="s">
        <v>35</v>
      </c>
      <c r="H1014" s="26" t="s">
        <v>36</v>
      </c>
      <c r="I1014" s="26" t="s">
        <v>37</v>
      </c>
    </row>
    <row r="1015" spans="1:9" x14ac:dyDescent="0.25">
      <c r="A1015" s="16" t="s">
        <v>1119</v>
      </c>
      <c r="B1015" s="25" t="s">
        <v>1120</v>
      </c>
      <c r="C1015" s="17"/>
      <c r="D1015" s="17"/>
      <c r="E1015" s="17"/>
      <c r="F1015" s="17"/>
      <c r="G1015" s="17"/>
      <c r="H1015" s="17"/>
      <c r="I1015" s="17"/>
    </row>
    <row r="1016" spans="1:9" ht="32.1" customHeight="1" x14ac:dyDescent="0.25">
      <c r="A1016" s="17" t="s">
        <v>1121</v>
      </c>
      <c r="B1016" s="27" t="s">
        <v>1120</v>
      </c>
      <c r="C1016" s="17">
        <v>150</v>
      </c>
      <c r="D1016" s="17" t="s">
        <v>67</v>
      </c>
      <c r="E1016" s="18"/>
      <c r="F1016" s="17" t="str">
        <f>IF(ISBLANK(E1016),"", PRODUCT(C1016,E1016))</f>
        <v/>
      </c>
      <c r="G1016" s="29"/>
      <c r="H1016" s="17"/>
      <c r="I1016" s="17"/>
    </row>
    <row r="1017" spans="1:9" ht="53.45" customHeight="1" x14ac:dyDescent="0.25">
      <c r="A1017" s="17" t="s">
        <v>1122</v>
      </c>
      <c r="B1017" s="27" t="s">
        <v>1123</v>
      </c>
      <c r="C1017" s="17"/>
      <c r="D1017" s="17"/>
      <c r="E1017" s="17"/>
      <c r="F1017" s="17"/>
      <c r="G1017" s="17"/>
      <c r="H1017" s="29"/>
      <c r="I1017" s="29"/>
    </row>
    <row r="1018" spans="1:9" ht="30" customHeight="1" x14ac:dyDescent="0.25">
      <c r="A1018" s="17" t="s">
        <v>1124</v>
      </c>
      <c r="B1018" s="27" t="s">
        <v>1125</v>
      </c>
      <c r="C1018" s="17"/>
      <c r="D1018" s="17"/>
      <c r="E1018" s="17"/>
      <c r="F1018" s="17"/>
      <c r="G1018" s="17"/>
      <c r="H1018" s="29"/>
      <c r="I1018" s="29"/>
    </row>
    <row r="1019" spans="1:9" ht="35.1" customHeight="1" x14ac:dyDescent="0.25">
      <c r="A1019" s="17" t="s">
        <v>1126</v>
      </c>
      <c r="B1019" s="27" t="s">
        <v>1127</v>
      </c>
      <c r="C1019" s="17"/>
      <c r="D1019" s="17"/>
      <c r="E1019" s="17"/>
      <c r="F1019" s="17"/>
      <c r="G1019" s="17"/>
      <c r="H1019" s="29"/>
      <c r="I1019" s="29"/>
    </row>
    <row r="1020" spans="1:9" ht="50.45" customHeight="1" x14ac:dyDescent="0.25">
      <c r="A1020" s="17" t="s">
        <v>1128</v>
      </c>
      <c r="B1020" s="27" t="s">
        <v>1129</v>
      </c>
      <c r="C1020" s="17"/>
      <c r="D1020" s="17"/>
      <c r="E1020" s="17"/>
      <c r="F1020" s="17"/>
      <c r="G1020" s="17"/>
      <c r="H1020" s="29"/>
      <c r="I1020" s="29"/>
    </row>
    <row r="1021" spans="1:9" ht="40.5" customHeight="1" x14ac:dyDescent="0.25">
      <c r="A1021" s="17" t="s">
        <v>1130</v>
      </c>
      <c r="B1021" s="27" t="s">
        <v>1110</v>
      </c>
      <c r="C1021" s="17"/>
      <c r="D1021" s="17"/>
      <c r="E1021" s="17"/>
      <c r="F1021" s="17"/>
      <c r="G1021" s="17"/>
      <c r="H1021" s="29"/>
      <c r="I1021" s="29"/>
    </row>
    <row r="1022" spans="1:9" ht="34.5" customHeight="1" x14ac:dyDescent="0.25">
      <c r="A1022" s="17" t="s">
        <v>1131</v>
      </c>
      <c r="B1022" s="27" t="s">
        <v>1132</v>
      </c>
      <c r="C1022" s="17"/>
      <c r="D1022" s="17"/>
      <c r="E1022" s="17"/>
      <c r="F1022" s="17"/>
      <c r="G1022" s="17"/>
      <c r="H1022" s="29"/>
      <c r="I1022" s="29"/>
    </row>
    <row r="1023" spans="1:9" x14ac:dyDescent="0.25">
      <c r="E1023" s="16" t="s">
        <v>58</v>
      </c>
      <c r="F1023" s="16" t="str">
        <f>IF((COUNT(C1016:C1022)&lt;&gt;COUNT(F1016:F1022)),"", ROUND(SUM(F1016:F1022),2))</f>
        <v/>
      </c>
      <c r="G1023" s="15" t="str">
        <f>IF((COUNT(C1016:C1022)&lt;&gt;COUNT(F1016:F1022)),"Neužpildytos visų objektų kainos", "")</f>
        <v>Neužpildytos visų objektų kainos</v>
      </c>
    </row>
    <row r="1024" spans="1:9" ht="45" x14ac:dyDescent="0.25">
      <c r="C1024" s="25" t="s">
        <v>59</v>
      </c>
      <c r="D1024" s="19"/>
      <c r="E1024" s="16" t="s">
        <v>60</v>
      </c>
      <c r="F1024" s="16" t="str">
        <f>IF(OR(F1023="",D1024=""),"", ROUND(PRODUCT(D1024,F1023)/100,2))</f>
        <v/>
      </c>
      <c r="G1024" s="15" t="str">
        <f>IF(D1024="", "Nurodykite taikomą PVM dydį", "")</f>
        <v>Nurodykite taikomą PVM dydį</v>
      </c>
    </row>
    <row r="1025" spans="1:9" x14ac:dyDescent="0.25">
      <c r="E1025" s="16" t="s">
        <v>61</v>
      </c>
      <c r="F1025" s="16">
        <f>IF(ISBLANK(F1024), "", ROUND(SUM(F1023:F1024),2))</f>
        <v>0</v>
      </c>
    </row>
    <row r="1029" spans="1:9" x14ac:dyDescent="0.25">
      <c r="A1029" s="13" t="s">
        <v>1133</v>
      </c>
      <c r="B1029" s="13" t="s">
        <v>1134</v>
      </c>
    </row>
    <row r="1031" spans="1:9" x14ac:dyDescent="0.25">
      <c r="A1031" s="13" t="s">
        <v>28</v>
      </c>
    </row>
    <row r="1032" spans="1:9" s="10" customFormat="1" ht="45" x14ac:dyDescent="0.25">
      <c r="A1032" s="26" t="s">
        <v>29</v>
      </c>
      <c r="B1032" s="26" t="s">
        <v>30</v>
      </c>
      <c r="C1032" s="26" t="s">
        <v>31</v>
      </c>
      <c r="D1032" s="26" t="s">
        <v>32</v>
      </c>
      <c r="E1032" s="26" t="s">
        <v>33</v>
      </c>
      <c r="F1032" s="26" t="s">
        <v>34</v>
      </c>
      <c r="G1032" s="26" t="s">
        <v>35</v>
      </c>
      <c r="H1032" s="26" t="s">
        <v>36</v>
      </c>
      <c r="I1032" s="26" t="s">
        <v>37</v>
      </c>
    </row>
    <row r="1033" spans="1:9" ht="30" x14ac:dyDescent="0.25">
      <c r="A1033" s="16" t="s">
        <v>1135</v>
      </c>
      <c r="B1033" s="25" t="s">
        <v>1136</v>
      </c>
      <c r="C1033" s="17"/>
      <c r="D1033" s="17"/>
      <c r="E1033" s="17"/>
      <c r="F1033" s="17"/>
      <c r="G1033" s="17"/>
      <c r="H1033" s="17"/>
      <c r="I1033" s="17"/>
    </row>
    <row r="1034" spans="1:9" ht="47.45" customHeight="1" x14ac:dyDescent="0.25">
      <c r="A1034" s="17" t="s">
        <v>1137</v>
      </c>
      <c r="B1034" s="27" t="s">
        <v>1136</v>
      </c>
      <c r="C1034" s="17">
        <v>30</v>
      </c>
      <c r="D1034" s="17" t="s">
        <v>67</v>
      </c>
      <c r="E1034" s="18"/>
      <c r="F1034" s="17" t="str">
        <f>IF(ISBLANK(E1034),"", PRODUCT(C1034,E1034))</f>
        <v/>
      </c>
      <c r="G1034" s="29"/>
      <c r="H1034" s="17"/>
      <c r="I1034" s="17"/>
    </row>
    <row r="1035" spans="1:9" ht="33" customHeight="1" x14ac:dyDescent="0.25">
      <c r="A1035" s="17" t="s">
        <v>1138</v>
      </c>
      <c r="B1035" s="27" t="s">
        <v>1139</v>
      </c>
      <c r="C1035" s="17"/>
      <c r="D1035" s="17"/>
      <c r="E1035" s="17"/>
      <c r="F1035" s="17"/>
      <c r="G1035" s="17"/>
      <c r="H1035" s="29"/>
      <c r="I1035" s="29"/>
    </row>
    <row r="1036" spans="1:9" ht="48.95" customHeight="1" x14ac:dyDescent="0.25">
      <c r="A1036" s="17" t="s">
        <v>1140</v>
      </c>
      <c r="B1036" s="27" t="s">
        <v>1141</v>
      </c>
      <c r="C1036" s="17"/>
      <c r="D1036" s="17"/>
      <c r="E1036" s="17"/>
      <c r="F1036" s="17"/>
      <c r="G1036" s="17"/>
      <c r="H1036" s="29"/>
      <c r="I1036" s="29"/>
    </row>
    <row r="1037" spans="1:9" ht="30.6" customHeight="1" x14ac:dyDescent="0.25">
      <c r="A1037" s="17" t="s">
        <v>1142</v>
      </c>
      <c r="B1037" s="27" t="s">
        <v>1143</v>
      </c>
      <c r="C1037" s="17"/>
      <c r="D1037" s="17"/>
      <c r="E1037" s="17"/>
      <c r="F1037" s="17"/>
      <c r="G1037" s="17"/>
      <c r="H1037" s="29"/>
      <c r="I1037" s="29"/>
    </row>
    <row r="1038" spans="1:9" ht="29.45" customHeight="1" x14ac:dyDescent="0.25">
      <c r="A1038" s="17" t="s">
        <v>1144</v>
      </c>
      <c r="B1038" s="27" t="s">
        <v>1145</v>
      </c>
      <c r="C1038" s="17"/>
      <c r="D1038" s="17"/>
      <c r="E1038" s="17"/>
      <c r="F1038" s="17"/>
      <c r="G1038" s="17"/>
      <c r="H1038" s="29"/>
      <c r="I1038" s="29"/>
    </row>
    <row r="1039" spans="1:9" ht="51.6" customHeight="1" x14ac:dyDescent="0.25">
      <c r="A1039" s="17" t="s">
        <v>1146</v>
      </c>
      <c r="B1039" s="27" t="s">
        <v>1147</v>
      </c>
      <c r="C1039" s="17"/>
      <c r="D1039" s="17"/>
      <c r="E1039" s="17"/>
      <c r="F1039" s="17"/>
      <c r="G1039" s="17"/>
      <c r="H1039" s="29"/>
      <c r="I1039" s="29"/>
    </row>
    <row r="1040" spans="1:9" x14ac:dyDescent="0.25">
      <c r="E1040" s="16" t="s">
        <v>58</v>
      </c>
      <c r="F1040" s="16" t="str">
        <f>IF((COUNT(C1034:C1039)&lt;&gt;COUNT(F1034:F1039)),"", ROUND(SUM(F1034:F1039),2))</f>
        <v/>
      </c>
      <c r="G1040" s="15" t="str">
        <f>IF((COUNT(C1034:C1039)&lt;&gt;COUNT(F1034:F1039)),"Neužpildytos visų objektų kainos", "")</f>
        <v>Neužpildytos visų objektų kainos</v>
      </c>
    </row>
    <row r="1041" spans="1:9" ht="45" x14ac:dyDescent="0.25">
      <c r="C1041" s="25" t="s">
        <v>59</v>
      </c>
      <c r="D1041" s="19"/>
      <c r="E1041" s="16" t="s">
        <v>60</v>
      </c>
      <c r="F1041" s="16" t="str">
        <f>IF(OR(F1040="",D1041=""),"", ROUND(PRODUCT(D1041,F1040)/100,2))</f>
        <v/>
      </c>
      <c r="G1041" s="15" t="str">
        <f>IF(D1041="", "Nurodykite taikomą PVM dydį", "")</f>
        <v>Nurodykite taikomą PVM dydį</v>
      </c>
    </row>
    <row r="1042" spans="1:9" x14ac:dyDescent="0.25">
      <c r="E1042" s="16" t="s">
        <v>61</v>
      </c>
      <c r="F1042" s="16">
        <f>IF(ISBLANK(F1041), "", ROUND(SUM(F1040:F1041),2))</f>
        <v>0</v>
      </c>
    </row>
    <row r="1046" spans="1:9" x14ac:dyDescent="0.25">
      <c r="A1046" s="13" t="s">
        <v>1148</v>
      </c>
      <c r="B1046" s="13" t="s">
        <v>1149</v>
      </c>
    </row>
    <row r="1048" spans="1:9" x14ac:dyDescent="0.25">
      <c r="A1048" s="13" t="s">
        <v>28</v>
      </c>
    </row>
    <row r="1049" spans="1:9" s="10" customFormat="1" ht="45" x14ac:dyDescent="0.25">
      <c r="A1049" s="26" t="s">
        <v>29</v>
      </c>
      <c r="B1049" s="26" t="s">
        <v>30</v>
      </c>
      <c r="C1049" s="26" t="s">
        <v>31</v>
      </c>
      <c r="D1049" s="26" t="s">
        <v>32</v>
      </c>
      <c r="E1049" s="26" t="s">
        <v>33</v>
      </c>
      <c r="F1049" s="26" t="s">
        <v>34</v>
      </c>
      <c r="G1049" s="26" t="s">
        <v>35</v>
      </c>
      <c r="H1049" s="26" t="s">
        <v>36</v>
      </c>
      <c r="I1049" s="26" t="s">
        <v>37</v>
      </c>
    </row>
    <row r="1050" spans="1:9" ht="30" x14ac:dyDescent="0.25">
      <c r="A1050" s="16" t="s">
        <v>1150</v>
      </c>
      <c r="B1050" s="25" t="s">
        <v>1151</v>
      </c>
      <c r="C1050" s="17"/>
      <c r="D1050" s="17"/>
      <c r="E1050" s="17"/>
      <c r="F1050" s="17"/>
      <c r="G1050" s="17"/>
      <c r="H1050" s="17"/>
      <c r="I1050" s="17"/>
    </row>
    <row r="1051" spans="1:9" ht="63" customHeight="1" x14ac:dyDescent="0.25">
      <c r="A1051" s="17" t="s">
        <v>1152</v>
      </c>
      <c r="B1051" s="27" t="s">
        <v>1151</v>
      </c>
      <c r="C1051" s="17">
        <v>30</v>
      </c>
      <c r="D1051" s="17" t="s">
        <v>67</v>
      </c>
      <c r="E1051" s="18"/>
      <c r="F1051" s="17" t="str">
        <f>IF(ISBLANK(E1051),"", PRODUCT(C1051,E1051))</f>
        <v/>
      </c>
      <c r="G1051" s="29"/>
      <c r="H1051" s="27"/>
      <c r="I1051" s="27"/>
    </row>
    <row r="1052" spans="1:9" ht="31.5" customHeight="1" x14ac:dyDescent="0.25">
      <c r="A1052" s="17" t="s">
        <v>1153</v>
      </c>
      <c r="B1052" s="27" t="s">
        <v>1154</v>
      </c>
      <c r="C1052" s="17"/>
      <c r="D1052" s="17"/>
      <c r="E1052" s="17"/>
      <c r="F1052" s="17"/>
      <c r="G1052" s="17"/>
      <c r="H1052" s="29"/>
      <c r="I1052" s="29"/>
    </row>
    <row r="1053" spans="1:9" ht="36" customHeight="1" x14ac:dyDescent="0.25">
      <c r="A1053" s="17" t="s">
        <v>1155</v>
      </c>
      <c r="B1053" s="27" t="s">
        <v>1156</v>
      </c>
      <c r="C1053" s="17"/>
      <c r="D1053" s="17"/>
      <c r="E1053" s="17"/>
      <c r="F1053" s="17"/>
      <c r="G1053" s="17"/>
      <c r="H1053" s="29"/>
      <c r="I1053" s="29"/>
    </row>
    <row r="1054" spans="1:9" ht="54.95" customHeight="1" x14ac:dyDescent="0.25">
      <c r="A1054" s="17" t="s">
        <v>1157</v>
      </c>
      <c r="B1054" s="27" t="s">
        <v>1158</v>
      </c>
      <c r="C1054" s="17"/>
      <c r="D1054" s="17"/>
      <c r="E1054" s="17"/>
      <c r="F1054" s="17"/>
      <c r="G1054" s="17"/>
      <c r="H1054" s="29"/>
      <c r="I1054" s="29"/>
    </row>
    <row r="1055" spans="1:9" ht="34.5" customHeight="1" x14ac:dyDescent="0.25">
      <c r="A1055" s="17" t="s">
        <v>1159</v>
      </c>
      <c r="B1055" s="27" t="s">
        <v>1160</v>
      </c>
      <c r="C1055" s="17"/>
      <c r="D1055" s="17"/>
      <c r="E1055" s="17"/>
      <c r="F1055" s="17"/>
      <c r="G1055" s="17"/>
      <c r="H1055" s="29"/>
      <c r="I1055" s="29"/>
    </row>
    <row r="1056" spans="1:9" ht="33.950000000000003" customHeight="1" x14ac:dyDescent="0.25">
      <c r="A1056" s="17" t="s">
        <v>1161</v>
      </c>
      <c r="B1056" s="27" t="s">
        <v>1162</v>
      </c>
      <c r="C1056" s="17"/>
      <c r="D1056" s="17"/>
      <c r="E1056" s="17"/>
      <c r="F1056" s="17"/>
      <c r="G1056" s="17"/>
      <c r="H1056" s="29"/>
      <c r="I1056" s="29"/>
    </row>
    <row r="1057" spans="1:9" ht="50.1" customHeight="1" x14ac:dyDescent="0.25">
      <c r="A1057" s="17" t="s">
        <v>1163</v>
      </c>
      <c r="B1057" s="27" t="s">
        <v>1164</v>
      </c>
      <c r="C1057" s="17"/>
      <c r="D1057" s="17"/>
      <c r="E1057" s="17"/>
      <c r="F1057" s="17"/>
      <c r="G1057" s="17"/>
      <c r="H1057" s="29"/>
      <c r="I1057" s="29"/>
    </row>
    <row r="1058" spans="1:9" x14ac:dyDescent="0.25">
      <c r="E1058" s="16" t="s">
        <v>58</v>
      </c>
      <c r="F1058" s="16" t="str">
        <f>IF((COUNT(C1051:C1057)&lt;&gt;COUNT(F1051:F1057)),"", ROUND(SUM(F1051:F1057),2))</f>
        <v/>
      </c>
      <c r="G1058" s="15" t="str">
        <f>IF((COUNT(C1051:C1057)&lt;&gt;COUNT(F1051:F1057)),"Neužpildytos visų objektų kainos", "")</f>
        <v>Neužpildytos visų objektų kainos</v>
      </c>
    </row>
    <row r="1059" spans="1:9" ht="45" x14ac:dyDescent="0.25">
      <c r="C1059" s="25" t="s">
        <v>59</v>
      </c>
      <c r="D1059" s="19"/>
      <c r="E1059" s="16" t="s">
        <v>60</v>
      </c>
      <c r="F1059" s="16" t="str">
        <f>IF(OR(F1058="",D1059=""),"", ROUND(PRODUCT(D1059,F1058)/100,2))</f>
        <v/>
      </c>
      <c r="G1059" s="15" t="str">
        <f>IF(D1059="", "Nurodykite taikomą PVM dydį", "")</f>
        <v>Nurodykite taikomą PVM dydį</v>
      </c>
    </row>
    <row r="1060" spans="1:9" x14ac:dyDescent="0.25">
      <c r="E1060" s="16" t="s">
        <v>61</v>
      </c>
      <c r="F1060" s="16">
        <f>IF(ISBLANK(F1059), "", ROUND(SUM(F1058:F1059),2))</f>
        <v>0</v>
      </c>
    </row>
    <row r="1064" spans="1:9" x14ac:dyDescent="0.25">
      <c r="A1064" s="13" t="s">
        <v>1165</v>
      </c>
      <c r="B1064" s="13" t="s">
        <v>1166</v>
      </c>
    </row>
    <row r="1066" spans="1:9" x14ac:dyDescent="0.25">
      <c r="A1066" s="13" t="s">
        <v>28</v>
      </c>
    </row>
    <row r="1067" spans="1:9" s="10" customFormat="1" ht="45" x14ac:dyDescent="0.25">
      <c r="A1067" s="26" t="s">
        <v>29</v>
      </c>
      <c r="B1067" s="26" t="s">
        <v>30</v>
      </c>
      <c r="C1067" s="26" t="s">
        <v>31</v>
      </c>
      <c r="D1067" s="26" t="s">
        <v>32</v>
      </c>
      <c r="E1067" s="26" t="s">
        <v>33</v>
      </c>
      <c r="F1067" s="26" t="s">
        <v>34</v>
      </c>
      <c r="G1067" s="26" t="s">
        <v>35</v>
      </c>
      <c r="H1067" s="26" t="s">
        <v>36</v>
      </c>
      <c r="I1067" s="26" t="s">
        <v>37</v>
      </c>
    </row>
    <row r="1068" spans="1:9" x14ac:dyDescent="0.25">
      <c r="A1068" s="16" t="s">
        <v>1167</v>
      </c>
      <c r="B1068" s="25" t="s">
        <v>1168</v>
      </c>
      <c r="C1068" s="17"/>
      <c r="D1068" s="17"/>
      <c r="E1068" s="17"/>
      <c r="F1068" s="17"/>
      <c r="G1068" s="17"/>
      <c r="H1068" s="17"/>
      <c r="I1068" s="17"/>
    </row>
    <row r="1069" spans="1:9" ht="36" customHeight="1" x14ac:dyDescent="0.25">
      <c r="A1069" s="17" t="s">
        <v>1169</v>
      </c>
      <c r="B1069" s="27" t="s">
        <v>1168</v>
      </c>
      <c r="C1069" s="17">
        <v>3</v>
      </c>
      <c r="D1069" s="17" t="s">
        <v>67</v>
      </c>
      <c r="E1069" s="18"/>
      <c r="F1069" s="17" t="str">
        <f>IF(ISBLANK(E1069),"", PRODUCT(C1069,E1069))</f>
        <v/>
      </c>
      <c r="G1069" s="29"/>
      <c r="H1069" s="17"/>
      <c r="I1069" s="17"/>
    </row>
    <row r="1070" spans="1:9" ht="47.45" customHeight="1" x14ac:dyDescent="0.25">
      <c r="A1070" s="17" t="s">
        <v>1170</v>
      </c>
      <c r="B1070" s="27" t="s">
        <v>1171</v>
      </c>
      <c r="C1070" s="17"/>
      <c r="D1070" s="17"/>
      <c r="E1070" s="17"/>
      <c r="F1070" s="17"/>
      <c r="G1070" s="17"/>
      <c r="H1070" s="29"/>
      <c r="I1070" s="29"/>
    </row>
    <row r="1071" spans="1:9" ht="43.5" customHeight="1" x14ac:dyDescent="0.25">
      <c r="A1071" s="17" t="s">
        <v>1172</v>
      </c>
      <c r="B1071" s="27" t="s">
        <v>1173</v>
      </c>
      <c r="C1071" s="17"/>
      <c r="D1071" s="17"/>
      <c r="E1071" s="17"/>
      <c r="F1071" s="17"/>
      <c r="G1071" s="17"/>
      <c r="H1071" s="29"/>
      <c r="I1071" s="29"/>
    </row>
    <row r="1072" spans="1:9" ht="32.450000000000003" customHeight="1" x14ac:dyDescent="0.25">
      <c r="A1072" s="17" t="s">
        <v>1174</v>
      </c>
      <c r="B1072" s="27" t="s">
        <v>1175</v>
      </c>
      <c r="C1072" s="17"/>
      <c r="D1072" s="17"/>
      <c r="E1072" s="17"/>
      <c r="F1072" s="17"/>
      <c r="G1072" s="17"/>
      <c r="H1072" s="29"/>
      <c r="I1072" s="29"/>
    </row>
    <row r="1073" spans="1:9" x14ac:dyDescent="0.25">
      <c r="E1073" s="16" t="s">
        <v>58</v>
      </c>
      <c r="F1073" s="16" t="str">
        <f>IF((COUNT(C1069:C1072)&lt;&gt;COUNT(F1069:F1072)),"", ROUND(SUM(F1069:F1072),2))</f>
        <v/>
      </c>
      <c r="G1073" s="15" t="str">
        <f>IF((COUNT(C1069:C1072)&lt;&gt;COUNT(F1069:F1072)),"Neužpildytos visų objektų kainos", "")</f>
        <v>Neužpildytos visų objektų kainos</v>
      </c>
    </row>
    <row r="1074" spans="1:9" ht="45" x14ac:dyDescent="0.25">
      <c r="C1074" s="25" t="s">
        <v>59</v>
      </c>
      <c r="D1074" s="19"/>
      <c r="E1074" s="16" t="s">
        <v>60</v>
      </c>
      <c r="F1074" s="16" t="str">
        <f>IF(OR(F1073="",D1074=""),"", ROUND(PRODUCT(D1074,F1073)/100,2))</f>
        <v/>
      </c>
      <c r="G1074" s="15" t="str">
        <f>IF(D1074="", "Nurodykite taikomą PVM dydį", "")</f>
        <v>Nurodykite taikomą PVM dydį</v>
      </c>
    </row>
    <row r="1075" spans="1:9" x14ac:dyDescent="0.25">
      <c r="E1075" s="16" t="s">
        <v>61</v>
      </c>
      <c r="F1075" s="16">
        <f>IF(ISBLANK(F1074), "", ROUND(SUM(F1073:F1074),2))</f>
        <v>0</v>
      </c>
    </row>
    <row r="1079" spans="1:9" x14ac:dyDescent="0.25">
      <c r="A1079" s="13" t="s">
        <v>1176</v>
      </c>
      <c r="B1079" s="13" t="s">
        <v>1177</v>
      </c>
    </row>
    <row r="1081" spans="1:9" x14ac:dyDescent="0.25">
      <c r="A1081" s="13" t="s">
        <v>28</v>
      </c>
    </row>
    <row r="1082" spans="1:9" s="10" customFormat="1" ht="45" x14ac:dyDescent="0.25">
      <c r="A1082" s="26" t="s">
        <v>29</v>
      </c>
      <c r="B1082" s="26" t="s">
        <v>30</v>
      </c>
      <c r="C1082" s="26" t="s">
        <v>31</v>
      </c>
      <c r="D1082" s="26" t="s">
        <v>32</v>
      </c>
      <c r="E1082" s="26" t="s">
        <v>33</v>
      </c>
      <c r="F1082" s="26" t="s">
        <v>34</v>
      </c>
      <c r="G1082" s="26" t="s">
        <v>35</v>
      </c>
      <c r="H1082" s="26" t="s">
        <v>36</v>
      </c>
      <c r="I1082" s="26" t="s">
        <v>37</v>
      </c>
    </row>
    <row r="1083" spans="1:9" ht="30" x14ac:dyDescent="0.25">
      <c r="A1083" s="16" t="s">
        <v>1178</v>
      </c>
      <c r="B1083" s="25" t="s">
        <v>1179</v>
      </c>
      <c r="C1083" s="17"/>
      <c r="D1083" s="17"/>
      <c r="E1083" s="17"/>
      <c r="F1083" s="17"/>
      <c r="G1083" s="17"/>
      <c r="H1083" s="17"/>
      <c r="I1083" s="17"/>
    </row>
    <row r="1084" spans="1:9" ht="48.6" customHeight="1" x14ac:dyDescent="0.25">
      <c r="A1084" s="17" t="s">
        <v>1180</v>
      </c>
      <c r="B1084" s="27" t="s">
        <v>1179</v>
      </c>
      <c r="C1084" s="17">
        <v>30</v>
      </c>
      <c r="D1084" s="17" t="s">
        <v>67</v>
      </c>
      <c r="E1084" s="18"/>
      <c r="F1084" s="17" t="str">
        <f>IF(ISBLANK(E1084),"", PRODUCT(C1084,E1084))</f>
        <v/>
      </c>
      <c r="G1084" s="29"/>
      <c r="H1084" s="17"/>
      <c r="I1084" s="17"/>
    </row>
    <row r="1085" spans="1:9" ht="63" customHeight="1" x14ac:dyDescent="0.25">
      <c r="A1085" s="17" t="s">
        <v>1181</v>
      </c>
      <c r="B1085" s="27" t="s">
        <v>1182</v>
      </c>
      <c r="C1085" s="17"/>
      <c r="D1085" s="17"/>
      <c r="E1085" s="17"/>
      <c r="F1085" s="17"/>
      <c r="G1085" s="17"/>
      <c r="H1085" s="29"/>
      <c r="I1085" s="29"/>
    </row>
    <row r="1086" spans="1:9" ht="44.1" customHeight="1" x14ac:dyDescent="0.25">
      <c r="A1086" s="17" t="s">
        <v>1183</v>
      </c>
      <c r="B1086" s="27" t="s">
        <v>1184</v>
      </c>
      <c r="C1086" s="17"/>
      <c r="D1086" s="17"/>
      <c r="E1086" s="17"/>
      <c r="F1086" s="17"/>
      <c r="G1086" s="17"/>
      <c r="H1086" s="29"/>
      <c r="I1086" s="29"/>
    </row>
    <row r="1087" spans="1:9" ht="42.95" customHeight="1" x14ac:dyDescent="0.25">
      <c r="A1087" s="17" t="s">
        <v>1185</v>
      </c>
      <c r="B1087" s="27" t="s">
        <v>1186</v>
      </c>
      <c r="C1087" s="17"/>
      <c r="D1087" s="17"/>
      <c r="E1087" s="17"/>
      <c r="F1087" s="17"/>
      <c r="G1087" s="17"/>
      <c r="H1087" s="29"/>
      <c r="I1087" s="29"/>
    </row>
    <row r="1088" spans="1:9" ht="27.6" customHeight="1" x14ac:dyDescent="0.25">
      <c r="A1088" s="17" t="s">
        <v>1187</v>
      </c>
      <c r="B1088" s="27" t="s">
        <v>1188</v>
      </c>
      <c r="C1088" s="17"/>
      <c r="D1088" s="17"/>
      <c r="E1088" s="17"/>
      <c r="F1088" s="17"/>
      <c r="G1088" s="17"/>
      <c r="H1088" s="29"/>
      <c r="I1088" s="29"/>
    </row>
    <row r="1089" spans="1:9" ht="32.450000000000003" customHeight="1" x14ac:dyDescent="0.25">
      <c r="A1089" s="17" t="s">
        <v>1189</v>
      </c>
      <c r="B1089" s="27" t="s">
        <v>1190</v>
      </c>
      <c r="C1089" s="17"/>
      <c r="D1089" s="17"/>
      <c r="E1089" s="17"/>
      <c r="F1089" s="17"/>
      <c r="G1089" s="17"/>
      <c r="H1089" s="29"/>
      <c r="I1089" s="29"/>
    </row>
    <row r="1090" spans="1:9" ht="28.5" customHeight="1" x14ac:dyDescent="0.25">
      <c r="A1090" s="17" t="s">
        <v>1191</v>
      </c>
      <c r="B1090" s="27" t="s">
        <v>1192</v>
      </c>
      <c r="C1090" s="17"/>
      <c r="D1090" s="17"/>
      <c r="E1090" s="17"/>
      <c r="F1090" s="17"/>
      <c r="G1090" s="17"/>
      <c r="H1090" s="29"/>
      <c r="I1090" s="29"/>
    </row>
    <row r="1091" spans="1:9" ht="27.6" customHeight="1" x14ac:dyDescent="0.25">
      <c r="A1091" s="17" t="s">
        <v>1193</v>
      </c>
      <c r="B1091" s="27" t="s">
        <v>1194</v>
      </c>
      <c r="C1091" s="17"/>
      <c r="D1091" s="17"/>
      <c r="E1091" s="17"/>
      <c r="F1091" s="17"/>
      <c r="G1091" s="17"/>
      <c r="H1091" s="29"/>
      <c r="I1091" s="29"/>
    </row>
    <row r="1092" spans="1:9" ht="27.6" customHeight="1" x14ac:dyDescent="0.25">
      <c r="A1092" s="17" t="s">
        <v>1195</v>
      </c>
      <c r="B1092" s="27" t="s">
        <v>1196</v>
      </c>
      <c r="C1092" s="17"/>
      <c r="D1092" s="17"/>
      <c r="E1092" s="17"/>
      <c r="F1092" s="17"/>
      <c r="G1092" s="17"/>
      <c r="H1092" s="29"/>
      <c r="I1092" s="29"/>
    </row>
    <row r="1093" spans="1:9" ht="27" customHeight="1" x14ac:dyDescent="0.25">
      <c r="A1093" s="17" t="s">
        <v>1197</v>
      </c>
      <c r="B1093" s="27" t="s">
        <v>1198</v>
      </c>
      <c r="C1093" s="17"/>
      <c r="D1093" s="17"/>
      <c r="E1093" s="17"/>
      <c r="F1093" s="17"/>
      <c r="G1093" s="17"/>
      <c r="H1093" s="29"/>
      <c r="I1093" s="29"/>
    </row>
    <row r="1094" spans="1:9" ht="27" customHeight="1" x14ac:dyDescent="0.25">
      <c r="A1094" s="17" t="s">
        <v>1199</v>
      </c>
      <c r="B1094" s="27" t="s">
        <v>1200</v>
      </c>
      <c r="C1094" s="17"/>
      <c r="D1094" s="17"/>
      <c r="E1094" s="17"/>
      <c r="F1094" s="17"/>
      <c r="G1094" s="17"/>
      <c r="H1094" s="29"/>
      <c r="I1094" s="29"/>
    </row>
    <row r="1095" spans="1:9" ht="48" customHeight="1" x14ac:dyDescent="0.25">
      <c r="A1095" s="17" t="s">
        <v>1201</v>
      </c>
      <c r="B1095" s="27" t="s">
        <v>1202</v>
      </c>
      <c r="C1095" s="17"/>
      <c r="D1095" s="17"/>
      <c r="E1095" s="17"/>
      <c r="F1095" s="17"/>
      <c r="G1095" s="17"/>
      <c r="H1095" s="29"/>
      <c r="I1095" s="29"/>
    </row>
    <row r="1096" spans="1:9" x14ac:dyDescent="0.25">
      <c r="E1096" s="16" t="s">
        <v>58</v>
      </c>
      <c r="F1096" s="16" t="str">
        <f>IF((COUNT(C1084:C1095)&lt;&gt;COUNT(F1084:F1095)),"", ROUND(SUM(F1084:F1095),2))</f>
        <v/>
      </c>
      <c r="G1096" s="15" t="str">
        <f>IF((COUNT(C1084:C1095)&lt;&gt;COUNT(F1084:F1095)),"Neužpildytos visų objektų kainos", "")</f>
        <v>Neužpildytos visų objektų kainos</v>
      </c>
    </row>
    <row r="1097" spans="1:9" ht="45" x14ac:dyDescent="0.25">
      <c r="C1097" s="25" t="s">
        <v>59</v>
      </c>
      <c r="D1097" s="19"/>
      <c r="E1097" s="16" t="s">
        <v>60</v>
      </c>
      <c r="F1097" s="16" t="str">
        <f>IF(OR(F1096="",D1097=""),"", ROUND(PRODUCT(D1097,F1096)/100,2))</f>
        <v/>
      </c>
      <c r="G1097" s="15" t="str">
        <f>IF(D1097="", "Nurodykite taikomą PVM dydį", "")</f>
        <v>Nurodykite taikomą PVM dydį</v>
      </c>
    </row>
    <row r="1098" spans="1:9" x14ac:dyDescent="0.25">
      <c r="E1098" s="16" t="s">
        <v>61</v>
      </c>
      <c r="F1098" s="16">
        <f>IF(ISBLANK(F1097), "", ROUND(SUM(F1096:F1097),2))</f>
        <v>0</v>
      </c>
    </row>
  </sheetData>
  <sheetProtection algorithmName="SHA-512" hashValue="vvXcddqosotDVw/uCrtnU0r0MR327qssMAcc8bi4oU2QsZrG1N9l1QyYTTZuXG8V6O2Nafqs9bKyAs9ST2y9Yw==" saltValue="OJwv/CVgisW4FiBSmbzZA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1"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1203</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7"/>
      <c r="B4" s="7"/>
      <c r="C4" s="7"/>
      <c r="D4" s="7"/>
      <c r="E4" s="7"/>
      <c r="F4" s="7"/>
      <c r="G4" s="7"/>
      <c r="H4" s="7"/>
      <c r="I4" s="7"/>
      <c r="J4" s="7"/>
    </row>
    <row r="5" spans="1:11" ht="48" customHeight="1" x14ac:dyDescent="0.25">
      <c r="A5" s="82" t="s">
        <v>1204</v>
      </c>
      <c r="B5" s="71"/>
      <c r="C5" s="69" t="s">
        <v>1205</v>
      </c>
      <c r="D5" s="70"/>
      <c r="E5" s="71"/>
      <c r="F5" s="69" t="s">
        <v>1206</v>
      </c>
      <c r="G5" s="70"/>
      <c r="H5" s="71"/>
      <c r="I5" s="69" t="s">
        <v>1207</v>
      </c>
      <c r="J5" s="71"/>
      <c r="K5" s="9" t="s">
        <v>1208</v>
      </c>
    </row>
    <row r="6" spans="1:11" ht="48.95" customHeight="1" x14ac:dyDescent="0.25">
      <c r="A6" s="59"/>
      <c r="B6" s="48"/>
      <c r="C6" s="65"/>
      <c r="D6" s="61"/>
      <c r="E6" s="48"/>
      <c r="F6" s="65"/>
      <c r="G6" s="61"/>
      <c r="H6" s="48"/>
      <c r="I6" s="65"/>
      <c r="J6" s="48"/>
      <c r="K6" s="20"/>
    </row>
    <row r="7" spans="1:11" ht="48.95" customHeight="1" x14ac:dyDescent="0.25">
      <c r="A7" s="59"/>
      <c r="B7" s="48"/>
      <c r="C7" s="65"/>
      <c r="D7" s="61"/>
      <c r="E7" s="48"/>
      <c r="F7" s="65"/>
      <c r="G7" s="61"/>
      <c r="H7" s="48"/>
      <c r="I7" s="65"/>
      <c r="J7" s="48"/>
      <c r="K7" s="20"/>
    </row>
    <row r="8" spans="1:11" ht="48.95" customHeight="1" x14ac:dyDescent="0.25">
      <c r="A8" s="59"/>
      <c r="B8" s="48"/>
      <c r="C8" s="65"/>
      <c r="D8" s="61"/>
      <c r="E8" s="48"/>
      <c r="F8" s="65"/>
      <c r="G8" s="61"/>
      <c r="H8" s="48"/>
      <c r="I8" s="65"/>
      <c r="J8" s="48"/>
      <c r="K8" s="20"/>
    </row>
    <row r="9" spans="1:11" ht="48.95" customHeight="1" x14ac:dyDescent="0.25">
      <c r="A9" s="59"/>
      <c r="B9" s="48"/>
      <c r="C9" s="65"/>
      <c r="D9" s="61"/>
      <c r="E9" s="48"/>
      <c r="F9" s="65"/>
      <c r="G9" s="61"/>
      <c r="H9" s="48"/>
      <c r="I9" s="65"/>
      <c r="J9" s="48"/>
      <c r="K9" s="20"/>
    </row>
    <row r="10" spans="1:11" ht="48.95" customHeight="1" x14ac:dyDescent="0.25">
      <c r="A10" s="59"/>
      <c r="B10" s="48"/>
      <c r="C10" s="65"/>
      <c r="D10" s="61"/>
      <c r="E10" s="48"/>
      <c r="F10" s="65"/>
      <c r="G10" s="61"/>
      <c r="H10" s="48"/>
      <c r="I10" s="65"/>
      <c r="J10" s="48"/>
      <c r="K10" s="20"/>
    </row>
    <row r="11" spans="1:11" ht="48.95" customHeight="1" x14ac:dyDescent="0.25">
      <c r="A11" s="59"/>
      <c r="B11" s="48"/>
      <c r="C11" s="65"/>
      <c r="D11" s="61"/>
      <c r="E11" s="48"/>
      <c r="F11" s="65"/>
      <c r="G11" s="61"/>
      <c r="H11" s="48"/>
      <c r="I11" s="65"/>
      <c r="J11" s="48"/>
      <c r="K11" s="20"/>
    </row>
    <row r="12" spans="1:11" ht="48.95" customHeight="1" x14ac:dyDescent="0.25">
      <c r="A12" s="59"/>
      <c r="B12" s="48"/>
      <c r="C12" s="65"/>
      <c r="D12" s="61"/>
      <c r="E12" s="48"/>
      <c r="F12" s="65"/>
      <c r="G12" s="61"/>
      <c r="H12" s="48"/>
      <c r="I12" s="65"/>
      <c r="J12" s="48"/>
      <c r="K12" s="20"/>
    </row>
    <row r="13" spans="1:11" ht="48.95" customHeight="1" x14ac:dyDescent="0.25">
      <c r="A13" s="59"/>
      <c r="B13" s="48"/>
      <c r="C13" s="65"/>
      <c r="D13" s="61"/>
      <c r="E13" s="48"/>
      <c r="F13" s="65"/>
      <c r="G13" s="61"/>
      <c r="H13" s="48"/>
      <c r="I13" s="65"/>
      <c r="J13" s="48"/>
      <c r="K13" s="20"/>
    </row>
    <row r="14" spans="1:11" ht="48.95" customHeight="1" x14ac:dyDescent="0.25">
      <c r="A14" s="59"/>
      <c r="B14" s="48"/>
      <c r="C14" s="65"/>
      <c r="D14" s="61"/>
      <c r="E14" s="48"/>
      <c r="F14" s="65"/>
      <c r="G14" s="61"/>
      <c r="H14" s="48"/>
      <c r="I14" s="65"/>
      <c r="J14" s="48"/>
      <c r="K14" s="20"/>
    </row>
    <row r="15" spans="1:11" ht="48" customHeight="1" thickBot="1" x14ac:dyDescent="0.3">
      <c r="A15" s="87"/>
      <c r="B15" s="76"/>
      <c r="C15" s="81"/>
      <c r="D15" s="75"/>
      <c r="E15" s="76"/>
      <c r="F15" s="81"/>
      <c r="G15" s="75"/>
      <c r="H15" s="76"/>
      <c r="I15" s="81"/>
      <c r="J15" s="76"/>
      <c r="K15" s="21"/>
    </row>
    <row r="16" spans="1:11" ht="18.95" customHeight="1" x14ac:dyDescent="0.25">
      <c r="A16" s="10"/>
      <c r="B16" s="10"/>
      <c r="C16" s="10"/>
      <c r="D16" s="10"/>
      <c r="E16" s="10"/>
      <c r="F16" s="10"/>
      <c r="G16" s="10"/>
      <c r="H16" s="10"/>
      <c r="I16" s="10"/>
      <c r="J16" s="10"/>
      <c r="K16" s="11"/>
    </row>
    <row r="17" spans="1:11" ht="48.95" customHeight="1" x14ac:dyDescent="0.25">
      <c r="A17" s="72" t="s">
        <v>1209</v>
      </c>
      <c r="B17" s="43"/>
      <c r="C17" s="43"/>
      <c r="D17" s="43"/>
      <c r="E17" s="43"/>
      <c r="F17" s="43"/>
      <c r="G17" s="43"/>
      <c r="H17" s="43"/>
      <c r="I17" s="43"/>
      <c r="J17" s="43"/>
      <c r="K17" s="43"/>
    </row>
    <row r="18" spans="1:11" ht="15.95" customHeight="1" thickBot="1" x14ac:dyDescent="0.3">
      <c r="A18" s="10"/>
      <c r="B18" s="10"/>
      <c r="C18" s="10"/>
      <c r="D18" s="10"/>
      <c r="E18" s="10"/>
      <c r="F18" s="10"/>
      <c r="G18" s="10"/>
      <c r="H18" s="10"/>
      <c r="I18" s="10"/>
      <c r="J18" s="10"/>
      <c r="K18" s="11"/>
    </row>
    <row r="19" spans="1:11" ht="48.95" customHeight="1" x14ac:dyDescent="0.25">
      <c r="A19" s="82" t="s">
        <v>30</v>
      </c>
      <c r="B19" s="71"/>
      <c r="C19" s="69" t="s">
        <v>1205</v>
      </c>
      <c r="D19" s="70"/>
      <c r="E19" s="71"/>
      <c r="F19" s="69" t="s">
        <v>1210</v>
      </c>
      <c r="G19" s="70"/>
      <c r="H19" s="71"/>
      <c r="I19" s="85" t="s">
        <v>1207</v>
      </c>
      <c r="J19" s="86"/>
      <c r="K19" s="11"/>
    </row>
    <row r="20" spans="1:11" ht="48.95" customHeight="1" x14ac:dyDescent="0.25">
      <c r="A20" s="59"/>
      <c r="B20" s="48"/>
      <c r="C20" s="65"/>
      <c r="D20" s="61"/>
      <c r="E20" s="48"/>
      <c r="F20" s="65"/>
      <c r="G20" s="61"/>
      <c r="H20" s="48"/>
      <c r="I20" s="68"/>
      <c r="J20" s="62"/>
      <c r="K20" s="11"/>
    </row>
    <row r="21" spans="1:11" ht="48.95" customHeight="1" x14ac:dyDescent="0.25">
      <c r="A21" s="59"/>
      <c r="B21" s="48"/>
      <c r="C21" s="65"/>
      <c r="D21" s="61"/>
      <c r="E21" s="48"/>
      <c r="F21" s="65"/>
      <c r="G21" s="61"/>
      <c r="H21" s="48"/>
      <c r="I21" s="68"/>
      <c r="J21" s="62"/>
      <c r="K21" s="11"/>
    </row>
    <row r="22" spans="1:11" ht="48.95" customHeight="1" x14ac:dyDescent="0.25">
      <c r="A22" s="59"/>
      <c r="B22" s="48"/>
      <c r="C22" s="65"/>
      <c r="D22" s="61"/>
      <c r="E22" s="48"/>
      <c r="F22" s="65"/>
      <c r="G22" s="61"/>
      <c r="H22" s="48"/>
      <c r="I22" s="68"/>
      <c r="J22" s="62"/>
      <c r="K22" s="11"/>
    </row>
    <row r="23" spans="1:11" ht="48.95" customHeight="1" x14ac:dyDescent="0.25">
      <c r="A23" s="59"/>
      <c r="B23" s="48"/>
      <c r="C23" s="65"/>
      <c r="D23" s="61"/>
      <c r="E23" s="48"/>
      <c r="F23" s="65"/>
      <c r="G23" s="61"/>
      <c r="H23" s="48"/>
      <c r="I23" s="68"/>
      <c r="J23" s="62"/>
      <c r="K23" s="11"/>
    </row>
    <row r="24" spans="1:11" ht="48.95" customHeight="1" x14ac:dyDescent="0.25">
      <c r="A24" s="59"/>
      <c r="B24" s="48"/>
      <c r="C24" s="65"/>
      <c r="D24" s="61"/>
      <c r="E24" s="48"/>
      <c r="F24" s="65"/>
      <c r="G24" s="61"/>
      <c r="H24" s="48"/>
      <c r="I24" s="68"/>
      <c r="J24" s="62"/>
      <c r="K24" s="11"/>
    </row>
    <row r="25" spans="1:11" ht="48.95" customHeight="1" x14ac:dyDescent="0.25">
      <c r="A25" s="59"/>
      <c r="B25" s="48"/>
      <c r="C25" s="65"/>
      <c r="D25" s="61"/>
      <c r="E25" s="48"/>
      <c r="F25" s="65"/>
      <c r="G25" s="61"/>
      <c r="H25" s="48"/>
      <c r="I25" s="68"/>
      <c r="J25" s="62"/>
      <c r="K25" s="11"/>
    </row>
    <row r="26" spans="1:11" ht="48.95" customHeight="1" x14ac:dyDescent="0.25">
      <c r="A26" s="59"/>
      <c r="B26" s="48"/>
      <c r="C26" s="65"/>
      <c r="D26" s="61"/>
      <c r="E26" s="48"/>
      <c r="F26" s="65"/>
      <c r="G26" s="61"/>
      <c r="H26" s="48"/>
      <c r="I26" s="68"/>
      <c r="J26" s="62"/>
      <c r="K26" s="11"/>
    </row>
    <row r="27" spans="1:11" ht="48.95" customHeight="1" x14ac:dyDescent="0.25">
      <c r="A27" s="59"/>
      <c r="B27" s="48"/>
      <c r="C27" s="65"/>
      <c r="D27" s="61"/>
      <c r="E27" s="48"/>
      <c r="F27" s="65"/>
      <c r="G27" s="61"/>
      <c r="H27" s="48"/>
      <c r="I27" s="68"/>
      <c r="J27" s="62"/>
      <c r="K27" s="11"/>
    </row>
    <row r="28" spans="1:11" ht="48.95" customHeight="1" x14ac:dyDescent="0.25">
      <c r="A28" s="59"/>
      <c r="B28" s="48"/>
      <c r="C28" s="65"/>
      <c r="D28" s="61"/>
      <c r="E28" s="48"/>
      <c r="F28" s="65"/>
      <c r="G28" s="61"/>
      <c r="H28" s="48"/>
      <c r="I28" s="68"/>
      <c r="J28" s="62"/>
      <c r="K28" s="11"/>
    </row>
    <row r="29" spans="1:11" ht="48.95" customHeight="1" x14ac:dyDescent="0.25">
      <c r="A29" s="59"/>
      <c r="B29" s="48"/>
      <c r="C29" s="65"/>
      <c r="D29" s="61"/>
      <c r="E29" s="48"/>
      <c r="F29" s="65"/>
      <c r="G29" s="61"/>
      <c r="H29" s="48"/>
      <c r="I29" s="68"/>
      <c r="J29" s="62"/>
      <c r="K29" s="11"/>
    </row>
    <row r="31" spans="1:11" ht="33" customHeight="1" x14ac:dyDescent="0.25">
      <c r="A31" s="73"/>
      <c r="B31" s="43"/>
      <c r="C31" s="43"/>
      <c r="D31" s="43"/>
      <c r="E31" s="43"/>
      <c r="F31" s="43"/>
      <c r="G31" s="43"/>
      <c r="H31" s="43"/>
      <c r="I31" s="43"/>
      <c r="J31" s="43"/>
    </row>
    <row r="33" spans="1:10" ht="15.95" customHeight="1" x14ac:dyDescent="0.25">
      <c r="A33" s="84" t="s">
        <v>1211</v>
      </c>
      <c r="B33" s="43"/>
      <c r="C33" s="43"/>
      <c r="D33" s="43"/>
      <c r="E33" s="43"/>
      <c r="F33" s="43"/>
      <c r="G33" s="43"/>
      <c r="H33" s="43"/>
      <c r="I33" s="43"/>
      <c r="J33" s="43"/>
    </row>
    <row r="34" spans="1:10" ht="15.95" customHeight="1" thickBot="1" x14ac:dyDescent="0.3"/>
    <row r="35" spans="1:10" ht="15.95" customHeight="1" x14ac:dyDescent="0.25">
      <c r="A35" s="8" t="s">
        <v>29</v>
      </c>
      <c r="B35" s="88" t="s">
        <v>1212</v>
      </c>
      <c r="C35" s="70"/>
      <c r="D35" s="70"/>
      <c r="E35" s="70"/>
      <c r="F35" s="70"/>
      <c r="G35" s="71"/>
      <c r="H35" s="89" t="s">
        <v>1213</v>
      </c>
      <c r="I35" s="70"/>
      <c r="J35" s="86"/>
    </row>
    <row r="36" spans="1:10" ht="48" customHeight="1" x14ac:dyDescent="0.25">
      <c r="A36" s="22" t="s">
        <v>1214</v>
      </c>
      <c r="B36" s="66" t="s">
        <v>1215</v>
      </c>
      <c r="C36" s="61"/>
      <c r="D36" s="61"/>
      <c r="E36" s="61"/>
      <c r="F36" s="61"/>
      <c r="G36" s="48"/>
      <c r="H36" s="60"/>
      <c r="I36" s="61"/>
      <c r="J36" s="62"/>
    </row>
    <row r="37" spans="1:10" ht="48" customHeight="1" x14ac:dyDescent="0.25">
      <c r="A37" s="22" t="s">
        <v>1216</v>
      </c>
      <c r="B37" s="66" t="s">
        <v>1217</v>
      </c>
      <c r="C37" s="61"/>
      <c r="D37" s="61"/>
      <c r="E37" s="61"/>
      <c r="F37" s="61"/>
      <c r="G37" s="48"/>
      <c r="H37" s="67" t="s">
        <v>1244</v>
      </c>
      <c r="I37" s="61"/>
      <c r="J37" s="62"/>
    </row>
    <row r="38" spans="1:10" ht="48" customHeight="1" x14ac:dyDescent="0.25">
      <c r="A38" s="22" t="s">
        <v>1218</v>
      </c>
      <c r="B38" s="66" t="s">
        <v>1219</v>
      </c>
      <c r="C38" s="61"/>
      <c r="D38" s="61"/>
      <c r="E38" s="61"/>
      <c r="F38" s="61"/>
      <c r="G38" s="48"/>
      <c r="H38" s="60"/>
      <c r="I38" s="61"/>
      <c r="J38" s="62"/>
    </row>
    <row r="39" spans="1:10" ht="48" customHeight="1" x14ac:dyDescent="0.25">
      <c r="A39" s="22" t="s">
        <v>1220</v>
      </c>
      <c r="B39" s="66" t="s">
        <v>1221</v>
      </c>
      <c r="C39" s="61"/>
      <c r="D39" s="61"/>
      <c r="E39" s="61"/>
      <c r="F39" s="61"/>
      <c r="G39" s="48"/>
      <c r="H39" s="60"/>
      <c r="I39" s="61"/>
      <c r="J39" s="62"/>
    </row>
    <row r="40" spans="1:10" ht="48" customHeight="1" x14ac:dyDescent="0.25">
      <c r="A40" s="23">
        <v>5</v>
      </c>
      <c r="B40" s="64" t="s">
        <v>1245</v>
      </c>
      <c r="C40" s="61"/>
      <c r="D40" s="61"/>
      <c r="E40" s="61"/>
      <c r="F40" s="61"/>
      <c r="G40" s="48"/>
      <c r="H40" s="67" t="s">
        <v>1248</v>
      </c>
      <c r="I40" s="61"/>
      <c r="J40" s="62"/>
    </row>
    <row r="41" spans="1:10" ht="48" customHeight="1" x14ac:dyDescent="0.25">
      <c r="A41" s="23">
        <v>6</v>
      </c>
      <c r="B41" s="64" t="s">
        <v>1246</v>
      </c>
      <c r="C41" s="61"/>
      <c r="D41" s="61"/>
      <c r="E41" s="61"/>
      <c r="F41" s="61"/>
      <c r="G41" s="48"/>
      <c r="H41" s="67" t="s">
        <v>1248</v>
      </c>
      <c r="I41" s="61"/>
      <c r="J41" s="62"/>
    </row>
    <row r="42" spans="1:10" ht="48" customHeight="1" x14ac:dyDescent="0.25">
      <c r="A42" s="23">
        <v>7</v>
      </c>
      <c r="B42" s="64" t="s">
        <v>1247</v>
      </c>
      <c r="C42" s="61"/>
      <c r="D42" s="61"/>
      <c r="E42" s="61"/>
      <c r="F42" s="61"/>
      <c r="G42" s="48"/>
      <c r="H42" s="67" t="s">
        <v>1248</v>
      </c>
      <c r="I42" s="61"/>
      <c r="J42" s="62"/>
    </row>
    <row r="43" spans="1:10" ht="48" customHeight="1" x14ac:dyDescent="0.25">
      <c r="A43" s="23">
        <v>8</v>
      </c>
      <c r="B43" s="64" t="s">
        <v>1249</v>
      </c>
      <c r="C43" s="61"/>
      <c r="D43" s="61"/>
      <c r="E43" s="61"/>
      <c r="F43" s="61"/>
      <c r="G43" s="48"/>
      <c r="H43" s="67" t="s">
        <v>1244</v>
      </c>
      <c r="I43" s="61"/>
      <c r="J43" s="62"/>
    </row>
    <row r="44" spans="1:10" ht="48" customHeight="1" x14ac:dyDescent="0.25">
      <c r="A44" s="23">
        <v>9</v>
      </c>
      <c r="B44" s="64" t="s">
        <v>1250</v>
      </c>
      <c r="C44" s="61"/>
      <c r="D44" s="61"/>
      <c r="E44" s="61"/>
      <c r="F44" s="61"/>
      <c r="G44" s="48"/>
      <c r="H44" s="67" t="s">
        <v>1244</v>
      </c>
      <c r="I44" s="61"/>
      <c r="J44" s="62"/>
    </row>
    <row r="45" spans="1:10" ht="48" customHeight="1" x14ac:dyDescent="0.25">
      <c r="A45" s="23">
        <v>10</v>
      </c>
      <c r="B45" s="64" t="s">
        <v>1251</v>
      </c>
      <c r="C45" s="61"/>
      <c r="D45" s="61"/>
      <c r="E45" s="61"/>
      <c r="F45" s="61"/>
      <c r="G45" s="48"/>
      <c r="H45" s="67" t="s">
        <v>1244</v>
      </c>
      <c r="I45" s="61"/>
      <c r="J45" s="62"/>
    </row>
    <row r="46" spans="1:10" ht="48.95" customHeight="1" thickBot="1" x14ac:dyDescent="0.3">
      <c r="A46" s="24"/>
      <c r="B46" s="74"/>
      <c r="C46" s="75"/>
      <c r="D46" s="75"/>
      <c r="E46" s="75"/>
      <c r="F46" s="75"/>
      <c r="G46" s="76"/>
      <c r="H46" s="77"/>
      <c r="I46" s="78"/>
      <c r="J46" s="79"/>
    </row>
    <row r="48" spans="1:10" ht="102" customHeight="1" x14ac:dyDescent="0.25">
      <c r="A48" s="73" t="s">
        <v>1222</v>
      </c>
      <c r="B48" s="43"/>
      <c r="C48" s="43"/>
      <c r="D48" s="43"/>
      <c r="E48" s="43"/>
      <c r="F48" s="43"/>
      <c r="G48" s="43"/>
      <c r="H48" s="43"/>
      <c r="I48" s="43"/>
      <c r="J48" s="43"/>
    </row>
    <row r="51" spans="1:10" x14ac:dyDescent="0.25">
      <c r="A51" s="80" t="s">
        <v>1223</v>
      </c>
      <c r="B51" s="43"/>
      <c r="C51" s="43"/>
      <c r="D51" s="43"/>
      <c r="E51" s="83" t="s">
        <v>1252</v>
      </c>
      <c r="F51" s="43"/>
      <c r="G51" s="43"/>
      <c r="H51" s="43"/>
      <c r="I51" s="43"/>
      <c r="J51" s="43"/>
    </row>
    <row r="53" spans="1:10" x14ac:dyDescent="0.25">
      <c r="A53" s="80" t="s">
        <v>1224</v>
      </c>
      <c r="B53" s="43"/>
      <c r="C53" s="43"/>
      <c r="D53" s="43"/>
      <c r="E53" s="83" t="s">
        <v>1253</v>
      </c>
      <c r="F53" s="43"/>
      <c r="G53" s="43"/>
      <c r="H53" s="43"/>
      <c r="I53" s="43"/>
      <c r="J53" s="43"/>
    </row>
    <row r="100" spans="1:1" ht="15.75" x14ac:dyDescent="0.25">
      <c r="A100" t="s">
        <v>1225</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Erika Matonienė</cp:lastModifiedBy>
  <cp:lastPrinted>2025-03-03T20:01:44Z</cp:lastPrinted>
  <dcterms:created xsi:type="dcterms:W3CDTF">2023-04-04T12:16:45Z</dcterms:created>
  <dcterms:modified xsi:type="dcterms:W3CDTF">2025-03-12T13:10:48Z</dcterms:modified>
</cp:coreProperties>
</file>